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0245" windowHeight="4425" tabRatio="647"/>
  </bookViews>
  <sheets>
    <sheet name="报价单" sheetId="3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  <c r="G18" i="3"/>
  <c r="G19" i="3"/>
  <c r="G21" i="3"/>
  <c r="G39" i="3"/>
  <c r="G38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15" i="3"/>
  <c r="G63" i="3"/>
</calcChain>
</file>

<file path=xl/sharedStrings.xml><?xml version="1.0" encoding="utf-8"?>
<sst xmlns="http://schemas.openxmlformats.org/spreadsheetml/2006/main" count="150" uniqueCount="124">
  <si>
    <t>内容                                                                   Item</t>
  </si>
  <si>
    <t>说明                                                                                                                Summary</t>
  </si>
  <si>
    <t>单位             Unit</t>
  </si>
  <si>
    <t>单价                               Unit Price</t>
  </si>
  <si>
    <t>单项小计 Subtotal</t>
  </si>
  <si>
    <t>数量 Quantity</t>
    <phoneticPr fontId="22" type="noConversion"/>
  </si>
  <si>
    <t>小计：</t>
    <phoneticPr fontId="22" type="noConversion"/>
  </si>
  <si>
    <t>一、创意及设计部分</t>
    <phoneticPr fontId="22" type="noConversion"/>
  </si>
  <si>
    <t>二、搭建制作部分</t>
    <phoneticPr fontId="22" type="noConversion"/>
  </si>
  <si>
    <t>三、设备租赁费用</t>
    <phoneticPr fontId="22" type="noConversion"/>
  </si>
  <si>
    <t>平米</t>
    <phoneticPr fontId="22" type="noConversion"/>
  </si>
  <si>
    <t>LEDP3高清屏幕</t>
    <phoneticPr fontId="22" type="noConversion"/>
  </si>
  <si>
    <t>台</t>
    <phoneticPr fontId="26" type="noConversion"/>
  </si>
  <si>
    <t>平米</t>
    <phoneticPr fontId="22" type="noConversion"/>
  </si>
  <si>
    <t>稳压电源</t>
    <phoneticPr fontId="22" type="noConversion"/>
  </si>
  <si>
    <t>2KW</t>
    <phoneticPr fontId="22" type="noConversion"/>
  </si>
  <si>
    <t>台</t>
    <phoneticPr fontId="26" type="noConversion"/>
  </si>
  <si>
    <t>组</t>
    <phoneticPr fontId="26" type="noConversion"/>
  </si>
  <si>
    <t>套</t>
    <phoneticPr fontId="26" type="noConversion"/>
  </si>
  <si>
    <t>YAJIANG LED 304 0.056w（防水）</t>
    <phoneticPr fontId="22" type="noConversion"/>
  </si>
  <si>
    <t>FDL  IDP6 6*6kw/1Channel</t>
    <phoneticPr fontId="22" type="noConversion"/>
  </si>
  <si>
    <t>台</t>
    <phoneticPr fontId="26" type="noConversion"/>
  </si>
  <si>
    <t>人工制作及工时费用（搭建/撤场）</t>
    <phoneticPr fontId="22" type="noConversion"/>
  </si>
  <si>
    <t>运输</t>
    <phoneticPr fontId="22" type="noConversion"/>
  </si>
  <si>
    <t>货车运输（往返）</t>
    <phoneticPr fontId="22" type="noConversion"/>
  </si>
  <si>
    <t>人</t>
    <phoneticPr fontId="26" type="noConversion"/>
  </si>
  <si>
    <t>趟</t>
    <phoneticPr fontId="26" type="noConversion"/>
  </si>
  <si>
    <t>台</t>
    <phoneticPr fontId="22" type="noConversion"/>
  </si>
  <si>
    <t>切换器</t>
    <phoneticPr fontId="22" type="noConversion"/>
  </si>
  <si>
    <t>EXTRON  RGB DA</t>
    <phoneticPr fontId="22" type="noConversion"/>
  </si>
  <si>
    <t>苹果</t>
    <phoneticPr fontId="22" type="noConversion"/>
  </si>
  <si>
    <t>IBM T420</t>
    <phoneticPr fontId="22" type="noConversion"/>
  </si>
  <si>
    <t>套</t>
    <phoneticPr fontId="22" type="noConversion"/>
  </si>
  <si>
    <t>返送提词器50寸</t>
    <phoneticPr fontId="22" type="noConversion"/>
  </si>
  <si>
    <t>松下</t>
    <phoneticPr fontId="22" type="noConversion"/>
  </si>
  <si>
    <t xml:space="preserve">SANTAK  C10K  UPS   </t>
    <phoneticPr fontId="22" type="noConversion"/>
  </si>
  <si>
    <t>台</t>
    <phoneticPr fontId="26" type="noConversion"/>
  </si>
  <si>
    <t>CRESTAUDIO  HD9/CREST  AUDIO PL9001</t>
    <phoneticPr fontId="22" type="noConversion"/>
  </si>
  <si>
    <t>Yamaha LS9-32</t>
    <phoneticPr fontId="22" type="noConversion"/>
  </si>
  <si>
    <t>NEWMARK DM1175</t>
    <phoneticPr fontId="22" type="noConversion"/>
  </si>
  <si>
    <t>混音台</t>
    <phoneticPr fontId="22" type="noConversion"/>
  </si>
  <si>
    <t>EV  DX38 多功能专用数字信号处理器</t>
    <phoneticPr fontId="22" type="noConversion"/>
  </si>
  <si>
    <t>支</t>
    <phoneticPr fontId="26" type="noConversion"/>
  </si>
  <si>
    <t xml:space="preserve">AURORA  HMI-1200  Follow Spot  </t>
    <phoneticPr fontId="22" type="noConversion"/>
  </si>
  <si>
    <t>560*760</t>
    <phoneticPr fontId="22" type="noConversion"/>
  </si>
  <si>
    <t>LOGO片</t>
    <phoneticPr fontId="22" type="noConversion"/>
  </si>
  <si>
    <t>铜片材质</t>
    <phoneticPr fontId="22" type="noConversion"/>
  </si>
  <si>
    <t>AVOLITES 512 数字输出</t>
    <phoneticPr fontId="22" type="noConversion"/>
  </si>
  <si>
    <t>话筒支架</t>
    <phoneticPr fontId="22" type="noConversion"/>
  </si>
  <si>
    <t>Microphone holder</t>
    <phoneticPr fontId="22" type="noConversion"/>
  </si>
  <si>
    <t>支</t>
    <phoneticPr fontId="26" type="noConversion"/>
  </si>
  <si>
    <t>LAYER架</t>
    <phoneticPr fontId="26" type="noConversion"/>
  </si>
  <si>
    <t>舞台后部支撑灯架</t>
    <phoneticPr fontId="26" type="noConversion"/>
  </si>
  <si>
    <t>根</t>
    <phoneticPr fontId="26" type="noConversion"/>
  </si>
  <si>
    <t>台</t>
    <phoneticPr fontId="26" type="noConversion"/>
  </si>
  <si>
    <t>延米</t>
    <phoneticPr fontId="26" type="noConversion"/>
  </si>
  <si>
    <t>个</t>
    <phoneticPr fontId="26" type="noConversion"/>
  </si>
  <si>
    <t>300元/工时</t>
    <phoneticPr fontId="22" type="noConversion"/>
  </si>
  <si>
    <t>舞台地毯</t>
    <phoneticPr fontId="26" type="noConversion"/>
  </si>
  <si>
    <t>普通会议地毯</t>
    <phoneticPr fontId="26" type="noConversion"/>
  </si>
  <si>
    <t>LEDP3高清屏幕</t>
    <phoneticPr fontId="22" type="noConversion"/>
  </si>
  <si>
    <t>处理器</t>
    <phoneticPr fontId="22" type="noConversion"/>
  </si>
  <si>
    <t xml:space="preserve">电话 Tel:  </t>
  </si>
  <si>
    <t xml:space="preserve">传真 Fax:  </t>
  </si>
  <si>
    <t xml:space="preserve">邮编 Postcode:  </t>
  </si>
  <si>
    <t>平面、3D、方案策略</t>
    <phoneticPr fontId="22" type="noConversion"/>
  </si>
  <si>
    <t>项</t>
    <phoneticPr fontId="22" type="noConversion"/>
  </si>
  <si>
    <t>整体设计部分</t>
    <phoneticPr fontId="22" type="noConversion"/>
  </si>
  <si>
    <t>Production and other Costs 搭建及其他费用</t>
    <phoneticPr fontId="22" type="noConversion"/>
  </si>
  <si>
    <t>灯光设备</t>
    <phoneticPr fontId="22" type="noConversion"/>
  </si>
  <si>
    <t>音响设备</t>
    <phoneticPr fontId="22" type="noConversion"/>
  </si>
  <si>
    <t>Production and other Costs 搭建及其他费用</t>
    <phoneticPr fontId="22" type="noConversion"/>
  </si>
  <si>
    <t>地毯</t>
    <phoneticPr fontId="22" type="noConversion"/>
  </si>
  <si>
    <t>平米</t>
    <phoneticPr fontId="22" type="noConversion"/>
  </si>
  <si>
    <t>Martin 美国 1200W；颜色 Martin MAC2000 Wash</t>
    <phoneticPr fontId="22" type="noConversion"/>
  </si>
  <si>
    <t>摇头电脑灯</t>
    <phoneticPr fontId="22" type="noConversion"/>
  </si>
  <si>
    <t xml:space="preserve">追光灯 </t>
    <phoneticPr fontId="22" type="noConversion"/>
  </si>
  <si>
    <t>信号放大器</t>
    <phoneticPr fontId="22" type="noConversion"/>
  </si>
  <si>
    <t xml:space="preserve">Martin 美国 Light signal amplifier </t>
    <phoneticPr fontId="22" type="noConversion"/>
  </si>
  <si>
    <t>雾机</t>
    <phoneticPr fontId="22" type="noConversion"/>
  </si>
  <si>
    <t xml:space="preserve">ANTARI HZ-400 Fog machine </t>
    <phoneticPr fontId="22" type="noConversion"/>
  </si>
  <si>
    <t>2000 珍珠电脑灯调光台</t>
    <phoneticPr fontId="22" type="noConversion"/>
  </si>
  <si>
    <t>硅箱</t>
    <phoneticPr fontId="22" type="noConversion"/>
  </si>
  <si>
    <t xml:space="preserve">SHURE U24D </t>
    <phoneticPr fontId="22" type="noConversion"/>
  </si>
  <si>
    <t xml:space="preserve">无线麦克接收机（双通道）             </t>
    <phoneticPr fontId="22" type="noConversion"/>
  </si>
  <si>
    <t>SHURE -UA-UB</t>
    <phoneticPr fontId="22" type="noConversion"/>
  </si>
  <si>
    <t>(UHF) 无线手持麦克（U段）</t>
    <phoneticPr fontId="22" type="noConversion"/>
  </si>
  <si>
    <t>数字调音台</t>
    <phoneticPr fontId="22" type="noConversion"/>
  </si>
  <si>
    <t>功放</t>
    <phoneticPr fontId="22" type="noConversion"/>
  </si>
  <si>
    <t>低音音箱</t>
    <phoneticPr fontId="22" type="noConversion"/>
  </si>
  <si>
    <t>全频音箱</t>
    <phoneticPr fontId="22" type="noConversion"/>
  </si>
  <si>
    <t xml:space="preserve">MEYERSOUND  UPA-1P </t>
    <phoneticPr fontId="22" type="noConversion"/>
  </si>
  <si>
    <t xml:space="preserve">MEYERSOUND  USW-1P </t>
    <phoneticPr fontId="22" type="noConversion"/>
  </si>
  <si>
    <t>音箱线缆</t>
    <phoneticPr fontId="22" type="noConversion"/>
  </si>
  <si>
    <t>项目报价单（方案报价单）</t>
    <phoneticPr fontId="26" type="noConversion"/>
  </si>
  <si>
    <t>甲方 Party A</t>
    <phoneticPr fontId="26" type="noConversion"/>
  </si>
  <si>
    <t>甲方 Party B</t>
    <phoneticPr fontId="26" type="noConversion"/>
  </si>
  <si>
    <t xml:space="preserve">公司 Client:       </t>
    <phoneticPr fontId="22" type="noConversion"/>
  </si>
  <si>
    <t>公司 Client:          中国会乙服务集团</t>
    <phoneticPr fontId="22" type="noConversion"/>
  </si>
  <si>
    <t xml:space="preserve">地址 Address:  </t>
    <phoneticPr fontId="22" type="noConversion"/>
  </si>
  <si>
    <t>地址 Address:     徐汇区凯旋路3131号明申中心大厦2210室</t>
    <phoneticPr fontId="22" type="noConversion"/>
  </si>
  <si>
    <t xml:space="preserve">Project 项目:     </t>
    <phoneticPr fontId="26" type="noConversion"/>
  </si>
  <si>
    <t>前室序厅部分</t>
    <phoneticPr fontId="23" type="noConversion"/>
  </si>
  <si>
    <t>BARCO FOLSOM ENCORE 2ME HD/SDI</t>
    <phoneticPr fontId="22" type="noConversion"/>
  </si>
  <si>
    <t>EXTRON 506</t>
    <phoneticPr fontId="22" type="noConversion"/>
  </si>
  <si>
    <t>放大器</t>
    <phoneticPr fontId="22" type="noConversion"/>
  </si>
  <si>
    <t>EXTRON  PA-250</t>
    <phoneticPr fontId="22" type="noConversion"/>
  </si>
  <si>
    <t>分配器</t>
    <phoneticPr fontId="22" type="noConversion"/>
  </si>
  <si>
    <t xml:space="preserve">PHILIPS 15" LCD MONITOR </t>
    <phoneticPr fontId="22" type="noConversion"/>
  </si>
  <si>
    <t>监视器</t>
    <phoneticPr fontId="22" type="noConversion"/>
  </si>
  <si>
    <t>光纤系统</t>
    <phoneticPr fontId="22" type="noConversion"/>
  </si>
  <si>
    <t>不间断电源（单相 ，10KVA）</t>
    <phoneticPr fontId="22" type="noConversion"/>
  </si>
  <si>
    <t>视频线缆</t>
    <phoneticPr fontId="22" type="noConversion"/>
  </si>
  <si>
    <t>处理器</t>
    <phoneticPr fontId="22" type="noConversion"/>
  </si>
  <si>
    <t>LED PAR 帕灯</t>
    <phoneticPr fontId="22" type="noConversion"/>
  </si>
  <si>
    <t>笔记本电脑</t>
    <phoneticPr fontId="22" type="noConversion"/>
  </si>
  <si>
    <t>舞台LED视频费用</t>
    <phoneticPr fontId="22" type="noConversion"/>
  </si>
  <si>
    <t>主屏幕（7mx4m）</t>
    <phoneticPr fontId="22" type="noConversion"/>
  </si>
  <si>
    <t>副屏幕（1mx4m）*4块</t>
    <phoneticPr fontId="22" type="noConversion"/>
  </si>
  <si>
    <t>Truss架</t>
    <phoneticPr fontId="22" type="noConversion"/>
  </si>
  <si>
    <t>合计：</t>
    <phoneticPr fontId="22" type="noConversion"/>
  </si>
  <si>
    <t>注酒签到</t>
    <phoneticPr fontId="26" type="noConversion"/>
  </si>
  <si>
    <t>套</t>
    <phoneticPr fontId="22" type="noConversion"/>
  </si>
  <si>
    <t>套餐价：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</si>
</sst>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0.00_);[Red]\(0.00\)"/>
    <numFmt numFmtId="179" formatCode="#,##0_ "/>
  </numFmts>
  <fonts count="37" x14ac:knownFonts="1">
    <font>
      <sz val="12"/>
      <name val="宋体"/>
      <charset val="134"/>
    </font>
    <font>
      <sz val="12"/>
      <name val="Times New Roman"/>
      <family val="1"/>
    </font>
    <font>
      <sz val="12"/>
      <color indexed="10"/>
      <name val="宋体"/>
      <family val="3"/>
      <charset val="134"/>
    </font>
    <font>
      <b/>
      <sz val="12"/>
      <color indexed="23"/>
      <name val="宋体"/>
      <family val="3"/>
      <charset val="134"/>
    </font>
    <font>
      <i/>
      <sz val="12"/>
      <color indexed="23"/>
      <name val="宋体"/>
      <family val="3"/>
      <charset val="134"/>
    </font>
    <font>
      <b/>
      <sz val="18"/>
      <color indexed="18"/>
      <name val="宋体"/>
      <family val="3"/>
      <charset val="134"/>
    </font>
    <font>
      <b/>
      <sz val="11"/>
      <color indexed="18"/>
      <name val="宋体"/>
      <family val="3"/>
      <charset val="134"/>
    </font>
    <font>
      <sz val="12"/>
      <color indexed="60"/>
      <name val="宋体"/>
      <family val="3"/>
      <charset val="134"/>
    </font>
    <font>
      <sz val="12"/>
      <color indexed="24"/>
      <name val="宋体"/>
      <family val="3"/>
      <charset val="134"/>
    </font>
    <font>
      <sz val="12"/>
      <name val="Arial"/>
      <family val="2"/>
    </font>
    <font>
      <b/>
      <sz val="13"/>
      <color indexed="18"/>
      <name val="宋体"/>
      <family val="3"/>
      <charset val="134"/>
    </font>
    <font>
      <b/>
      <sz val="15"/>
      <color indexed="18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2"/>
      <color indexed="44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sz val="12"/>
      <color indexed="54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微软雅黑"/>
      <family val="2"/>
      <charset val="134"/>
    </font>
    <font>
      <sz val="10"/>
      <color indexed="44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8"/>
      <name val="Arial Narrow"/>
      <family val="2"/>
    </font>
    <font>
      <sz val="12"/>
      <name val="微软雅黑"/>
      <family val="2"/>
      <charset val="134"/>
    </font>
    <font>
      <b/>
      <sz val="10"/>
      <color indexed="44"/>
      <name val="微软雅黑"/>
      <family val="2"/>
      <charset val="134"/>
    </font>
    <font>
      <b/>
      <sz val="16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9"/>
      <name val="Arial"/>
      <family val="2"/>
    </font>
    <font>
      <sz val="10"/>
      <name val="Arial"/>
      <family val="2"/>
    </font>
    <font>
      <b/>
      <sz val="12"/>
      <name val="宋体"/>
      <family val="3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Alignment="0" applyProtection="0"/>
    <xf numFmtId="0" fontId="13" fillId="5" borderId="6" applyNumberFormat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3" fillId="4" borderId="5" applyNumberFormat="0" applyAlignment="0" applyProtection="0"/>
    <xf numFmtId="0" fontId="8" fillId="2" borderId="5" applyNumberFormat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3" borderId="8" applyNumberFormat="0" applyFont="0" applyAlignment="0" applyProtection="0"/>
    <xf numFmtId="0" fontId="21" fillId="0" borderId="0">
      <alignment vertical="center"/>
    </xf>
    <xf numFmtId="0" fontId="32" fillId="0" borderId="0"/>
    <xf numFmtId="0" fontId="33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176" fontId="24" fillId="0" borderId="14" xfId="7" applyNumberFormat="1" applyFont="1" applyFill="1" applyBorder="1" applyAlignment="1">
      <alignment horizontal="center" vertical="center" wrapText="1"/>
    </xf>
    <xf numFmtId="40" fontId="24" fillId="0" borderId="14" xfId="7" applyNumberFormat="1" applyFont="1" applyFill="1" applyBorder="1" applyAlignment="1">
      <alignment horizontal="center" vertical="center" wrapText="1"/>
    </xf>
    <xf numFmtId="40" fontId="24" fillId="0" borderId="20" xfId="7" applyNumberFormat="1" applyFont="1" applyFill="1" applyBorder="1" applyAlignment="1">
      <alignment horizontal="center" vertical="center" wrapText="1"/>
    </xf>
    <xf numFmtId="178" fontId="18" fillId="0" borderId="23" xfId="0" applyNumberFormat="1" applyFont="1" applyFill="1" applyBorder="1" applyAlignment="1">
      <alignment horizontal="center" vertical="center"/>
    </xf>
    <xf numFmtId="176" fontId="24" fillId="0" borderId="15" xfId="7" applyNumberFormat="1" applyFont="1" applyFill="1" applyBorder="1" applyAlignment="1">
      <alignment horizontal="left" vertical="center" wrapText="1"/>
    </xf>
    <xf numFmtId="0" fontId="24" fillId="0" borderId="27" xfId="7" applyFont="1" applyFill="1" applyBorder="1" applyAlignment="1">
      <alignment horizontal="left" vertical="center" wrapText="1"/>
    </xf>
    <xf numFmtId="0" fontId="24" fillId="0" borderId="15" xfId="10" applyFont="1" applyFill="1" applyBorder="1" applyAlignment="1">
      <alignment vertical="center"/>
    </xf>
    <xf numFmtId="0" fontId="18" fillId="8" borderId="14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  <xf numFmtId="0" fontId="24" fillId="0" borderId="26" xfId="9" applyFont="1" applyFill="1" applyBorder="1" applyAlignment="1">
      <alignment vertical="center"/>
    </xf>
    <xf numFmtId="0" fontId="24" fillId="0" borderId="15" xfId="11" applyFont="1" applyBorder="1" applyAlignment="1">
      <alignment horizontal="center" vertical="center"/>
    </xf>
    <xf numFmtId="177" fontId="24" fillId="0" borderId="14" xfId="12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27" fillId="0" borderId="0" xfId="0" applyFont="1">
      <alignment vertical="center"/>
    </xf>
    <xf numFmtId="0" fontId="27" fillId="8" borderId="0" xfId="0" applyFont="1" applyFill="1">
      <alignment vertical="center"/>
    </xf>
    <xf numFmtId="0" fontId="29" fillId="8" borderId="0" xfId="0" applyFont="1" applyFill="1" applyBorder="1" applyAlignment="1">
      <alignment horizontal="center" vertical="center"/>
    </xf>
    <xf numFmtId="0" fontId="30" fillId="8" borderId="0" xfId="0" applyFont="1" applyFill="1">
      <alignment vertical="center"/>
    </xf>
    <xf numFmtId="0" fontId="24" fillId="0" borderId="22" xfId="8" applyFont="1" applyFill="1" applyBorder="1" applyAlignment="1">
      <alignment horizontal="center" vertical="center"/>
    </xf>
    <xf numFmtId="0" fontId="24" fillId="0" borderId="33" xfId="7" applyFont="1" applyFill="1" applyBorder="1" applyAlignment="1">
      <alignment horizontal="left" vertical="center" wrapText="1"/>
    </xf>
    <xf numFmtId="176" fontId="24" fillId="0" borderId="34" xfId="7" applyNumberFormat="1" applyFont="1" applyFill="1" applyBorder="1" applyAlignment="1">
      <alignment horizontal="left" vertical="center" wrapText="1"/>
    </xf>
    <xf numFmtId="176" fontId="24" fillId="0" borderId="34" xfId="7" applyNumberFormat="1" applyFont="1" applyFill="1" applyBorder="1" applyAlignment="1">
      <alignment horizontal="center" vertical="center" wrapText="1"/>
    </xf>
    <xf numFmtId="40" fontId="24" fillId="0" borderId="34" xfId="7" applyNumberFormat="1" applyFont="1" applyFill="1" applyBorder="1" applyAlignment="1">
      <alignment horizontal="center" vertical="center" wrapText="1"/>
    </xf>
    <xf numFmtId="40" fontId="24" fillId="0" borderId="35" xfId="7" applyNumberFormat="1" applyFont="1" applyFill="1" applyBorder="1" applyAlignment="1">
      <alignment horizontal="center" vertical="center" wrapText="1"/>
    </xf>
    <xf numFmtId="176" fontId="28" fillId="9" borderId="31" xfId="7" applyNumberFormat="1" applyFont="1" applyFill="1" applyBorder="1" applyAlignment="1">
      <alignment horizontal="center" vertical="center" wrapText="1"/>
    </xf>
    <xf numFmtId="176" fontId="28" fillId="9" borderId="11" xfId="7" applyNumberFormat="1" applyFont="1" applyFill="1" applyBorder="1" applyAlignment="1">
      <alignment horizontal="center" vertical="center" wrapText="1"/>
    </xf>
    <xf numFmtId="40" fontId="28" fillId="9" borderId="11" xfId="7" applyNumberFormat="1" applyFont="1" applyFill="1" applyBorder="1" applyAlignment="1">
      <alignment horizontal="center" vertical="center" wrapText="1"/>
    </xf>
    <xf numFmtId="40" fontId="28" fillId="9" borderId="12" xfId="7" applyNumberFormat="1" applyFont="1" applyFill="1" applyBorder="1" applyAlignment="1">
      <alignment horizontal="center" vertical="center" wrapText="1"/>
    </xf>
    <xf numFmtId="0" fontId="19" fillId="10" borderId="21" xfId="7" applyFont="1" applyFill="1" applyBorder="1" applyAlignment="1">
      <alignment horizontal="center" vertical="center" wrapText="1"/>
    </xf>
    <xf numFmtId="0" fontId="19" fillId="10" borderId="10" xfId="7" applyFont="1" applyFill="1" applyBorder="1" applyAlignment="1">
      <alignment horizontal="center" vertical="center" wrapText="1"/>
    </xf>
    <xf numFmtId="0" fontId="19" fillId="10" borderId="9" xfId="7" applyFont="1" applyFill="1" applyBorder="1" applyAlignment="1">
      <alignment horizontal="center" vertical="center" wrapText="1"/>
    </xf>
    <xf numFmtId="176" fontId="19" fillId="10" borderId="9" xfId="7" applyNumberFormat="1" applyFont="1" applyFill="1" applyBorder="1" applyAlignment="1">
      <alignment horizontal="center" vertical="center" wrapText="1"/>
    </xf>
    <xf numFmtId="40" fontId="25" fillId="10" borderId="9" xfId="7" applyNumberFormat="1" applyFont="1" applyFill="1" applyBorder="1" applyAlignment="1">
      <alignment horizontal="center" vertical="center" wrapText="1"/>
    </xf>
    <xf numFmtId="40" fontId="25" fillId="10" borderId="19" xfId="7" applyNumberFormat="1" applyFont="1" applyFill="1" applyBorder="1" applyAlignment="1">
      <alignment horizontal="center" vertical="center" wrapText="1"/>
    </xf>
    <xf numFmtId="0" fontId="24" fillId="10" borderId="25" xfId="9" applyFont="1" applyFill="1" applyBorder="1" applyAlignment="1">
      <alignment vertical="center"/>
    </xf>
    <xf numFmtId="40" fontId="24" fillId="10" borderId="20" xfId="7" applyNumberFormat="1" applyFont="1" applyFill="1" applyBorder="1" applyAlignment="1">
      <alignment horizontal="center" vertical="center" wrapText="1"/>
    </xf>
    <xf numFmtId="0" fontId="25" fillId="10" borderId="27" xfId="9" applyFont="1" applyFill="1" applyBorder="1" applyAlignment="1">
      <alignment vertical="center"/>
    </xf>
    <xf numFmtId="0" fontId="31" fillId="8" borderId="0" xfId="0" applyFont="1" applyFill="1">
      <alignment vertical="center"/>
    </xf>
    <xf numFmtId="0" fontId="18" fillId="8" borderId="32" xfId="0" applyFont="1" applyFill="1" applyBorder="1" applyAlignment="1">
      <alignment horizontal="left" vertical="center" wrapText="1"/>
    </xf>
    <xf numFmtId="0" fontId="24" fillId="11" borderId="16" xfId="7" applyFont="1" applyFill="1" applyBorder="1" applyAlignment="1">
      <alignment horizontal="center" vertical="center" wrapText="1"/>
    </xf>
    <xf numFmtId="0" fontId="24" fillId="11" borderId="17" xfId="7" applyFont="1" applyFill="1" applyBorder="1" applyAlignment="1">
      <alignment horizontal="center" vertical="center" wrapText="1"/>
    </xf>
    <xf numFmtId="176" fontId="24" fillId="11" borderId="17" xfId="7" applyNumberFormat="1" applyFont="1" applyFill="1" applyBorder="1" applyAlignment="1">
      <alignment horizontal="center" vertical="center" wrapText="1"/>
    </xf>
    <xf numFmtId="40" fontId="25" fillId="11" borderId="17" xfId="7" applyNumberFormat="1" applyFont="1" applyFill="1" applyBorder="1" applyAlignment="1">
      <alignment vertical="center" wrapText="1"/>
    </xf>
    <xf numFmtId="40" fontId="25" fillId="11" borderId="18" xfId="7" applyNumberFormat="1" applyFont="1" applyFill="1" applyBorder="1" applyAlignment="1">
      <alignment horizontal="center" vertical="center" wrapText="1"/>
    </xf>
    <xf numFmtId="0" fontId="24" fillId="10" borderId="16" xfId="7" applyFont="1" applyFill="1" applyBorder="1" applyAlignment="1">
      <alignment horizontal="center" vertical="center" wrapText="1"/>
    </xf>
    <xf numFmtId="0" fontId="24" fillId="10" borderId="17" xfId="7" applyFont="1" applyFill="1" applyBorder="1" applyAlignment="1">
      <alignment horizontal="center" vertical="center" wrapText="1"/>
    </xf>
    <xf numFmtId="176" fontId="24" fillId="10" borderId="17" xfId="7" applyNumberFormat="1" applyFont="1" applyFill="1" applyBorder="1" applyAlignment="1">
      <alignment horizontal="center" vertical="center" wrapText="1"/>
    </xf>
    <xf numFmtId="40" fontId="25" fillId="10" borderId="17" xfId="7" applyNumberFormat="1" applyFont="1" applyFill="1" applyBorder="1" applyAlignment="1">
      <alignment vertical="center" wrapText="1"/>
    </xf>
    <xf numFmtId="40" fontId="25" fillId="10" borderId="18" xfId="7" applyNumberFormat="1" applyFont="1" applyFill="1" applyBorder="1" applyAlignment="1">
      <alignment horizontal="center" vertical="center" wrapText="1"/>
    </xf>
    <xf numFmtId="40" fontId="25" fillId="11" borderId="9" xfId="7" applyNumberFormat="1" applyFont="1" applyFill="1" applyBorder="1" applyAlignment="1">
      <alignment vertical="center" wrapText="1"/>
    </xf>
    <xf numFmtId="40" fontId="25" fillId="11" borderId="9" xfId="7" applyNumberFormat="1" applyFont="1" applyFill="1" applyBorder="1" applyAlignment="1">
      <alignment horizontal="center" vertical="center" wrapText="1"/>
    </xf>
    <xf numFmtId="0" fontId="28" fillId="9" borderId="10" xfId="7" applyFont="1" applyFill="1" applyBorder="1" applyAlignment="1">
      <alignment horizontal="center" vertical="center" wrapText="1"/>
    </xf>
    <xf numFmtId="0" fontId="28" fillId="9" borderId="36" xfId="7" applyFont="1" applyFill="1" applyBorder="1" applyAlignment="1">
      <alignment horizontal="center" vertical="center" wrapText="1"/>
    </xf>
    <xf numFmtId="0" fontId="29" fillId="8" borderId="17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20" fillId="11" borderId="10" xfId="7" applyFont="1" applyFill="1" applyBorder="1" applyAlignment="1">
      <alignment horizontal="left" vertical="center" wrapText="1"/>
    </xf>
    <xf numFmtId="0" fontId="20" fillId="11" borderId="9" xfId="7" applyFont="1" applyFill="1" applyBorder="1" applyAlignment="1">
      <alignment horizontal="left" vertical="center" wrapText="1"/>
    </xf>
    <xf numFmtId="0" fontId="20" fillId="11" borderId="19" xfId="7" applyFont="1" applyFill="1" applyBorder="1" applyAlignment="1">
      <alignment horizontal="left" vertical="center" wrapText="1"/>
    </xf>
    <xf numFmtId="0" fontId="25" fillId="10" borderId="21" xfId="7" applyFont="1" applyFill="1" applyBorder="1" applyAlignment="1">
      <alignment horizontal="center" vertical="center" wrapText="1"/>
    </xf>
    <xf numFmtId="0" fontId="25" fillId="10" borderId="24" xfId="7" applyFont="1" applyFill="1" applyBorder="1" applyAlignment="1">
      <alignment horizontal="center" vertical="center" wrapText="1"/>
    </xf>
    <xf numFmtId="176" fontId="25" fillId="0" borderId="29" xfId="7" applyNumberFormat="1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25" fillId="0" borderId="29" xfId="9" applyFont="1" applyFill="1" applyBorder="1" applyAlignment="1">
      <alignment horizontal="left" vertical="center"/>
    </xf>
    <xf numFmtId="0" fontId="25" fillId="0" borderId="28" xfId="9" applyFont="1" applyFill="1" applyBorder="1" applyAlignment="1">
      <alignment horizontal="left" vertical="center"/>
    </xf>
    <xf numFmtId="0" fontId="25" fillId="0" borderId="30" xfId="9" applyFont="1" applyFill="1" applyBorder="1" applyAlignment="1">
      <alignment horizontal="left" vertical="center"/>
    </xf>
  </cellXfs>
  <cellStyles count="33">
    <cellStyle name="Normal_210302 Cadbury Schweppes_Premiums_RFP.Final" xfId="26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 2" xfId="24"/>
    <cellStyle name="常规 4" xfId="25"/>
    <cellStyle name="常规_Sheet1_1" xfId="7"/>
    <cellStyle name="常规_Sheet1_11" xfId="8"/>
    <cellStyle name="常规_Sheet1_5" xfId="9"/>
    <cellStyle name="常规_Sheet1_6" xfId="10"/>
    <cellStyle name="常规_Sheet1_7" xfId="11"/>
    <cellStyle name="常规_Sheet1_8" xfId="12"/>
    <cellStyle name="超链接" xfId="27" builtinId="8" hidden="1"/>
    <cellStyle name="超链接" xfId="29" builtinId="8" hidden="1"/>
    <cellStyle name="超链接" xfId="31" builtinId="8" hidden="1"/>
    <cellStyle name="好" xfId="13" builtinId="26" customBuiltin="1"/>
    <cellStyle name="汇总" xfId="14" builtinId="25" customBuiltin="1"/>
    <cellStyle name="计算" xfId="15" builtinId="22" customBuiltin="1"/>
    <cellStyle name="检查单元格" xfId="16" builtinId="23" customBuiltin="1"/>
    <cellStyle name="警告文本" xfId="17" builtinId="11" customBuiltin="1"/>
    <cellStyle name="链接单元格" xfId="18" builtinId="24" customBuiltin="1"/>
    <cellStyle name="输出" xfId="19" builtinId="21" customBuiltin="1"/>
    <cellStyle name="输入" xfId="20" builtinId="20" customBuiltin="1"/>
    <cellStyle name="说明文本" xfId="21"/>
    <cellStyle name="无色" xfId="22"/>
    <cellStyle name="已访问的超链接" xfId="28" builtinId="9" hidden="1"/>
    <cellStyle name="已访问的超链接" xfId="30" builtinId="9" hidden="1"/>
    <cellStyle name="已访问的超链接" xfId="32" builtinId="9" hidden="1"/>
    <cellStyle name="注释" xfId="23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C7CFDC"/>
      <rgbColor rgb="0099CCFF"/>
      <rgbColor rgb="00FF00FF"/>
      <rgbColor rgb="0000FFFF"/>
      <rgbColor rgb="00FF8080"/>
      <rgbColor rgb="00008000"/>
      <rgbColor rgb="00153B63"/>
      <rgbColor rgb="00808000"/>
      <rgbColor rgb="00ECECEC"/>
      <rgbColor rgb="00008080"/>
      <rgbColor rgb="00DDE5EF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EEC939"/>
      <rgbColor rgb="00CCFFFF"/>
      <rgbColor rgb="00CCFFCC"/>
      <rgbColor rgb="00FFFF99"/>
      <rgbColor rgb="00FFFFFF"/>
      <rgbColor rgb="00FF99CC"/>
      <rgbColor rgb="00226AB6"/>
      <rgbColor rgb="00FFCC99"/>
      <rgbColor rgb="00A7A7A7"/>
      <rgbColor rgb="0033CCCC"/>
      <rgbColor rgb="00666699"/>
      <rgbColor rgb="00FFCC00"/>
      <rgbColor rgb="00FF9900"/>
      <rgbColor rgb="00FF6600"/>
      <rgbColor rgb="00DF0024"/>
      <rgbColor rgb="0099BBDD"/>
      <rgbColor rgb="00003366"/>
      <rgbColor rgb="00339966"/>
      <rgbColor rgb="00003300"/>
      <rgbColor rgb="00333300"/>
      <rgbColor rgb="00993300"/>
      <rgbColor rgb="00CC4444"/>
      <rgbColor rgb="005D7298"/>
      <rgbColor rgb="0092A0B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20</xdr:row>
      <xdr:rowOff>0</xdr:rowOff>
    </xdr:from>
    <xdr:to>
      <xdr:col>7</xdr:col>
      <xdr:colOff>0</xdr:colOff>
      <xdr:row>20</xdr:row>
      <xdr:rowOff>45719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0515600" y="7010399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219074</xdr:rowOff>
    </xdr:from>
    <xdr:to>
      <xdr:col>0</xdr:col>
      <xdr:colOff>0</xdr:colOff>
      <xdr:row>1</xdr:row>
      <xdr:rowOff>45718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0" y="219074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152400</xdr:rowOff>
    </xdr:from>
    <xdr:to>
      <xdr:col>1</xdr:col>
      <xdr:colOff>323850</xdr:colOff>
      <xdr:row>1</xdr:row>
      <xdr:rowOff>590861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52400"/>
          <a:ext cx="1390650" cy="657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238126</xdr:colOff>
      <xdr:row>1</xdr:row>
      <xdr:rowOff>19050</xdr:rowOff>
    </xdr:from>
    <xdr:to>
      <xdr:col>1</xdr:col>
      <xdr:colOff>757089</xdr:colOff>
      <xdr:row>1</xdr:row>
      <xdr:rowOff>447675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4451" y="238125"/>
          <a:ext cx="51896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64"/>
  <sheetViews>
    <sheetView tabSelected="1" topLeftCell="A21" zoomScale="85" zoomScaleNormal="85" zoomScalePageLayoutView="85" workbookViewId="0">
      <selection activeCell="I51" sqref="I51"/>
    </sheetView>
  </sheetViews>
  <sheetFormatPr defaultColWidth="9" defaultRowHeight="17.25" x14ac:dyDescent="0.15"/>
  <cols>
    <col min="1" max="1" width="14.125" style="17" customWidth="1"/>
    <col min="2" max="2" width="31.5" style="17" bestFit="1" customWidth="1"/>
    <col min="3" max="3" width="47" style="17" bestFit="1" customWidth="1"/>
    <col min="4" max="4" width="8.375" style="17" customWidth="1"/>
    <col min="5" max="5" width="7.625" style="17" customWidth="1"/>
    <col min="6" max="6" width="14.625" style="17" customWidth="1"/>
    <col min="7" max="7" width="19.875" style="17" customWidth="1"/>
    <col min="8" max="231" width="9" style="17" customWidth="1"/>
    <col min="232" max="16384" width="9" style="17"/>
  </cols>
  <sheetData>
    <row r="1" spans="1:7" x14ac:dyDescent="0.15">
      <c r="A1" s="18"/>
      <c r="B1" s="18"/>
      <c r="C1" s="18"/>
      <c r="D1" s="18"/>
      <c r="E1" s="18"/>
      <c r="F1" s="18"/>
      <c r="G1" s="18"/>
    </row>
    <row r="2" spans="1:7" ht="52.5" customHeight="1" x14ac:dyDescent="0.15">
      <c r="A2" s="56" t="s">
        <v>94</v>
      </c>
      <c r="B2" s="56"/>
      <c r="C2" s="56"/>
      <c r="D2" s="56"/>
      <c r="E2" s="56"/>
      <c r="F2" s="56"/>
      <c r="G2" s="56"/>
    </row>
    <row r="3" spans="1:7" ht="22.5" x14ac:dyDescent="0.15">
      <c r="A3" s="19"/>
      <c r="B3" s="19"/>
      <c r="C3" s="19"/>
      <c r="D3" s="19"/>
      <c r="E3" s="19"/>
      <c r="F3" s="19"/>
      <c r="G3" s="19"/>
    </row>
    <row r="4" spans="1:7" x14ac:dyDescent="0.15">
      <c r="A4" s="20" t="s">
        <v>95</v>
      </c>
      <c r="B4" s="40"/>
      <c r="C4" s="20" t="s">
        <v>96</v>
      </c>
      <c r="D4" s="40"/>
      <c r="E4" s="40"/>
      <c r="F4" s="40"/>
      <c r="G4" s="18"/>
    </row>
    <row r="5" spans="1:7" x14ac:dyDescent="0.15">
      <c r="A5" s="57" t="s">
        <v>97</v>
      </c>
      <c r="B5" s="57"/>
      <c r="C5" s="57" t="s">
        <v>98</v>
      </c>
      <c r="D5" s="57"/>
      <c r="E5" s="40"/>
      <c r="F5" s="40"/>
      <c r="G5" s="18"/>
    </row>
    <row r="6" spans="1:7" x14ac:dyDescent="0.15">
      <c r="A6" s="57" t="s">
        <v>99</v>
      </c>
      <c r="B6" s="57"/>
      <c r="C6" s="57" t="s">
        <v>100</v>
      </c>
      <c r="D6" s="57"/>
      <c r="E6" s="40"/>
      <c r="F6" s="40"/>
      <c r="G6" s="18"/>
    </row>
    <row r="7" spans="1:7" x14ac:dyDescent="0.15">
      <c r="A7" s="57" t="s">
        <v>62</v>
      </c>
      <c r="B7" s="57"/>
      <c r="C7" s="57" t="s">
        <v>62</v>
      </c>
      <c r="D7" s="57"/>
      <c r="E7" s="40"/>
      <c r="F7" s="40"/>
      <c r="G7" s="18"/>
    </row>
    <row r="8" spans="1:7" x14ac:dyDescent="0.15">
      <c r="A8" s="57" t="s">
        <v>63</v>
      </c>
      <c r="B8" s="57"/>
      <c r="C8" s="57" t="s">
        <v>63</v>
      </c>
      <c r="D8" s="57"/>
      <c r="E8" s="40"/>
      <c r="F8" s="40"/>
      <c r="G8" s="18"/>
    </row>
    <row r="9" spans="1:7" x14ac:dyDescent="0.15">
      <c r="A9" s="57" t="s">
        <v>64</v>
      </c>
      <c r="B9" s="57"/>
      <c r="C9" s="57" t="s">
        <v>64</v>
      </c>
      <c r="D9" s="57"/>
      <c r="E9" s="40"/>
      <c r="F9" s="40"/>
      <c r="G9" s="18"/>
    </row>
    <row r="10" spans="1:7" x14ac:dyDescent="0.15">
      <c r="A10" s="57" t="s">
        <v>101</v>
      </c>
      <c r="B10" s="57"/>
      <c r="C10" s="57" t="s">
        <v>101</v>
      </c>
      <c r="D10" s="57"/>
      <c r="E10" s="40"/>
      <c r="F10" s="40"/>
      <c r="G10" s="18"/>
    </row>
    <row r="11" spans="1:7" x14ac:dyDescent="0.15">
      <c r="A11" s="18"/>
      <c r="B11" s="18"/>
      <c r="C11" s="18"/>
      <c r="D11" s="18"/>
      <c r="E11" s="18"/>
      <c r="F11" s="18"/>
      <c r="G11" s="18"/>
    </row>
    <row r="12" spans="1:7" ht="33" x14ac:dyDescent="0.15">
      <c r="A12" s="54" t="s">
        <v>0</v>
      </c>
      <c r="B12" s="55"/>
      <c r="C12" s="27" t="s">
        <v>1</v>
      </c>
      <c r="D12" s="28" t="s">
        <v>5</v>
      </c>
      <c r="E12" s="28" t="s">
        <v>2</v>
      </c>
      <c r="F12" s="29" t="s">
        <v>3</v>
      </c>
      <c r="G12" s="30" t="s">
        <v>4</v>
      </c>
    </row>
    <row r="13" spans="1:7" x14ac:dyDescent="0.15">
      <c r="A13" s="58" t="s">
        <v>7</v>
      </c>
      <c r="B13" s="59"/>
      <c r="C13" s="59"/>
      <c r="D13" s="59"/>
      <c r="E13" s="59"/>
      <c r="F13" s="59"/>
      <c r="G13" s="60"/>
    </row>
    <row r="14" spans="1:7" ht="15.6" customHeight="1" x14ac:dyDescent="0.15">
      <c r="A14" s="31"/>
      <c r="B14" s="22" t="s">
        <v>67</v>
      </c>
      <c r="C14" s="23" t="s">
        <v>65</v>
      </c>
      <c r="D14" s="24">
        <v>1</v>
      </c>
      <c r="E14" s="24" t="s">
        <v>66</v>
      </c>
      <c r="F14" s="25">
        <v>0</v>
      </c>
      <c r="G14" s="26">
        <v>0</v>
      </c>
    </row>
    <row r="15" spans="1:7" x14ac:dyDescent="0.15">
      <c r="A15" s="32"/>
      <c r="B15" s="33"/>
      <c r="C15" s="34"/>
      <c r="D15" s="34"/>
      <c r="E15" s="34"/>
      <c r="F15" s="35" t="s">
        <v>6</v>
      </c>
      <c r="G15" s="36">
        <f>G14</f>
        <v>0</v>
      </c>
    </row>
    <row r="16" spans="1:7" x14ac:dyDescent="0.15">
      <c r="A16" s="58" t="s">
        <v>8</v>
      </c>
      <c r="B16" s="59"/>
      <c r="C16" s="59"/>
      <c r="D16" s="59"/>
      <c r="E16" s="59"/>
      <c r="F16" s="59"/>
      <c r="G16" s="60"/>
    </row>
    <row r="17" spans="1:7" ht="15.75" customHeight="1" x14ac:dyDescent="0.15">
      <c r="A17" s="61" t="s">
        <v>68</v>
      </c>
      <c r="B17" s="63" t="s">
        <v>102</v>
      </c>
      <c r="C17" s="64"/>
      <c r="D17" s="64"/>
      <c r="E17" s="64"/>
      <c r="F17" s="64"/>
      <c r="G17" s="65"/>
    </row>
    <row r="18" spans="1:7" ht="15.75" customHeight="1" x14ac:dyDescent="0.15">
      <c r="A18" s="62"/>
      <c r="B18" s="6" t="s">
        <v>121</v>
      </c>
      <c r="C18" s="5"/>
      <c r="D18" s="21">
        <v>1</v>
      </c>
      <c r="E18" s="1" t="s">
        <v>122</v>
      </c>
      <c r="F18" s="2">
        <v>8000</v>
      </c>
      <c r="G18" s="4">
        <f t="shared" ref="G18:G19" si="0">F18*D18</f>
        <v>8000</v>
      </c>
    </row>
    <row r="19" spans="1:7" ht="15.75" customHeight="1" x14ac:dyDescent="0.15">
      <c r="A19" s="62"/>
      <c r="B19" s="6" t="s">
        <v>72</v>
      </c>
      <c r="C19" s="5"/>
      <c r="D19" s="21">
        <v>30</v>
      </c>
      <c r="E19" s="1" t="s">
        <v>73</v>
      </c>
      <c r="F19" s="2">
        <v>20</v>
      </c>
      <c r="G19" s="4">
        <f t="shared" si="0"/>
        <v>600</v>
      </c>
    </row>
    <row r="20" spans="1:7" ht="15.75" customHeight="1" x14ac:dyDescent="0.15">
      <c r="A20" s="62"/>
      <c r="B20" s="12" t="s">
        <v>58</v>
      </c>
      <c r="C20" s="7" t="s">
        <v>59</v>
      </c>
      <c r="D20" s="13">
        <v>60</v>
      </c>
      <c r="E20" s="1" t="s">
        <v>10</v>
      </c>
      <c r="F20" s="14">
        <v>20</v>
      </c>
      <c r="G20" s="4">
        <f t="shared" ref="G20" si="1">F20*D20</f>
        <v>1200</v>
      </c>
    </row>
    <row r="21" spans="1:7" x14ac:dyDescent="0.15">
      <c r="A21" s="32"/>
      <c r="B21" s="33"/>
      <c r="C21" s="34"/>
      <c r="D21" s="34"/>
      <c r="E21" s="34"/>
      <c r="F21" s="35" t="s">
        <v>6</v>
      </c>
      <c r="G21" s="36">
        <f>SUM(G18:G20)</f>
        <v>9800</v>
      </c>
    </row>
    <row r="22" spans="1:7" x14ac:dyDescent="0.15">
      <c r="A22" s="58" t="s">
        <v>9</v>
      </c>
      <c r="B22" s="59"/>
      <c r="C22" s="59"/>
      <c r="D22" s="59"/>
      <c r="E22" s="59"/>
      <c r="F22" s="59"/>
      <c r="G22" s="60"/>
    </row>
    <row r="23" spans="1:7" x14ac:dyDescent="0.15">
      <c r="A23" s="61" t="s">
        <v>71</v>
      </c>
      <c r="B23" s="66" t="s">
        <v>116</v>
      </c>
      <c r="C23" s="67"/>
      <c r="D23" s="67"/>
      <c r="E23" s="67"/>
      <c r="F23" s="67"/>
      <c r="G23" s="68"/>
    </row>
    <row r="24" spans="1:7" x14ac:dyDescent="0.15">
      <c r="A24" s="62"/>
      <c r="B24" s="8" t="s">
        <v>11</v>
      </c>
      <c r="C24" s="9" t="s">
        <v>117</v>
      </c>
      <c r="D24" s="13">
        <v>28</v>
      </c>
      <c r="E24" s="1" t="s">
        <v>13</v>
      </c>
      <c r="F24" s="14">
        <v>300</v>
      </c>
      <c r="G24" s="3">
        <f>F24*D24</f>
        <v>8400</v>
      </c>
    </row>
    <row r="25" spans="1:7" x14ac:dyDescent="0.15">
      <c r="A25" s="62"/>
      <c r="B25" s="8" t="s">
        <v>60</v>
      </c>
      <c r="C25" s="9" t="s">
        <v>118</v>
      </c>
      <c r="D25" s="13">
        <v>16</v>
      </c>
      <c r="E25" s="1" t="s">
        <v>13</v>
      </c>
      <c r="F25" s="14">
        <v>300</v>
      </c>
      <c r="G25" s="3">
        <f>F25*D25</f>
        <v>4800</v>
      </c>
    </row>
    <row r="26" spans="1:7" x14ac:dyDescent="0.15">
      <c r="A26" s="62"/>
      <c r="B26" s="8" t="s">
        <v>61</v>
      </c>
      <c r="C26" s="9" t="s">
        <v>103</v>
      </c>
      <c r="D26" s="13">
        <v>4</v>
      </c>
      <c r="E26" s="1" t="s">
        <v>27</v>
      </c>
      <c r="F26" s="14">
        <v>200</v>
      </c>
      <c r="G26" s="3">
        <f t="shared" ref="G26:G61" si="2">F26*D26</f>
        <v>800</v>
      </c>
    </row>
    <row r="27" spans="1:7" x14ac:dyDescent="0.15">
      <c r="A27" s="62"/>
      <c r="B27" s="8" t="s">
        <v>28</v>
      </c>
      <c r="C27" s="9" t="s">
        <v>104</v>
      </c>
      <c r="D27" s="13">
        <v>2</v>
      </c>
      <c r="E27" s="1" t="s">
        <v>27</v>
      </c>
      <c r="F27" s="14">
        <v>500</v>
      </c>
      <c r="G27" s="3">
        <f t="shared" si="2"/>
        <v>1000</v>
      </c>
    </row>
    <row r="28" spans="1:7" x14ac:dyDescent="0.15">
      <c r="A28" s="62"/>
      <c r="B28" s="8" t="s">
        <v>105</v>
      </c>
      <c r="C28" s="9" t="s">
        <v>106</v>
      </c>
      <c r="D28" s="13">
        <v>1</v>
      </c>
      <c r="E28" s="1" t="s">
        <v>27</v>
      </c>
      <c r="F28" s="14">
        <v>500</v>
      </c>
      <c r="G28" s="3">
        <f t="shared" si="2"/>
        <v>500</v>
      </c>
    </row>
    <row r="29" spans="1:7" x14ac:dyDescent="0.15">
      <c r="A29" s="62"/>
      <c r="B29" s="8" t="s">
        <v>107</v>
      </c>
      <c r="C29" s="9" t="s">
        <v>29</v>
      </c>
      <c r="D29" s="13">
        <v>1</v>
      </c>
      <c r="E29" s="1" t="s">
        <v>27</v>
      </c>
      <c r="F29" s="14">
        <v>500</v>
      </c>
      <c r="G29" s="3">
        <f t="shared" si="2"/>
        <v>500</v>
      </c>
    </row>
    <row r="30" spans="1:7" x14ac:dyDescent="0.15">
      <c r="A30" s="62"/>
      <c r="B30" s="8" t="s">
        <v>115</v>
      </c>
      <c r="C30" s="9" t="s">
        <v>30</v>
      </c>
      <c r="D30" s="13">
        <v>2</v>
      </c>
      <c r="E30" s="1" t="s">
        <v>27</v>
      </c>
      <c r="F30" s="14">
        <v>0</v>
      </c>
      <c r="G30" s="3">
        <f t="shared" si="2"/>
        <v>0</v>
      </c>
    </row>
    <row r="31" spans="1:7" x14ac:dyDescent="0.15">
      <c r="A31" s="62"/>
      <c r="B31" s="8" t="s">
        <v>115</v>
      </c>
      <c r="C31" s="9" t="s">
        <v>31</v>
      </c>
      <c r="D31" s="13">
        <v>2</v>
      </c>
      <c r="E31" s="1" t="s">
        <v>27</v>
      </c>
      <c r="F31" s="14">
        <v>0</v>
      </c>
      <c r="G31" s="3">
        <f t="shared" si="2"/>
        <v>0</v>
      </c>
    </row>
    <row r="32" spans="1:7" x14ac:dyDescent="0.15">
      <c r="A32" s="62"/>
      <c r="B32" s="8" t="s">
        <v>109</v>
      </c>
      <c r="C32" s="9" t="s">
        <v>108</v>
      </c>
      <c r="D32" s="13">
        <v>1</v>
      </c>
      <c r="E32" s="1" t="s">
        <v>27</v>
      </c>
      <c r="F32" s="14">
        <v>500</v>
      </c>
      <c r="G32" s="3">
        <f t="shared" si="2"/>
        <v>500</v>
      </c>
    </row>
    <row r="33" spans="1:7" x14ac:dyDescent="0.15">
      <c r="A33" s="62"/>
      <c r="B33" s="8" t="s">
        <v>110</v>
      </c>
      <c r="C33" s="9"/>
      <c r="D33" s="13">
        <v>2</v>
      </c>
      <c r="E33" s="1" t="s">
        <v>32</v>
      </c>
      <c r="F33" s="14">
        <v>0</v>
      </c>
      <c r="G33" s="3">
        <f t="shared" si="2"/>
        <v>0</v>
      </c>
    </row>
    <row r="34" spans="1:7" x14ac:dyDescent="0.15">
      <c r="A34" s="62"/>
      <c r="B34" s="8" t="s">
        <v>33</v>
      </c>
      <c r="C34" s="9" t="s">
        <v>34</v>
      </c>
      <c r="D34" s="13">
        <v>2</v>
      </c>
      <c r="E34" s="1" t="s">
        <v>27</v>
      </c>
      <c r="F34" s="14">
        <v>500</v>
      </c>
      <c r="G34" s="3">
        <f t="shared" si="2"/>
        <v>1000</v>
      </c>
    </row>
    <row r="35" spans="1:7" x14ac:dyDescent="0.15">
      <c r="A35" s="62"/>
      <c r="B35" s="8" t="s">
        <v>111</v>
      </c>
      <c r="C35" s="9" t="s">
        <v>35</v>
      </c>
      <c r="D35" s="13">
        <v>1</v>
      </c>
      <c r="E35" s="1" t="s">
        <v>32</v>
      </c>
      <c r="F35" s="14">
        <v>1000</v>
      </c>
      <c r="G35" s="3">
        <f t="shared" si="2"/>
        <v>1000</v>
      </c>
    </row>
    <row r="36" spans="1:7" x14ac:dyDescent="0.15">
      <c r="A36" s="62"/>
      <c r="B36" s="8" t="s">
        <v>112</v>
      </c>
      <c r="C36" s="9"/>
      <c r="D36" s="13">
        <v>1</v>
      </c>
      <c r="E36" s="1" t="s">
        <v>32</v>
      </c>
      <c r="F36" s="14">
        <v>0</v>
      </c>
      <c r="G36" s="3">
        <f t="shared" si="2"/>
        <v>0</v>
      </c>
    </row>
    <row r="37" spans="1:7" x14ac:dyDescent="0.15">
      <c r="A37" s="62"/>
      <c r="B37" s="39" t="s">
        <v>70</v>
      </c>
      <c r="C37" s="37"/>
      <c r="D37" s="37"/>
      <c r="E37" s="37"/>
      <c r="F37" s="37"/>
      <c r="G37" s="38">
        <f t="shared" si="2"/>
        <v>0</v>
      </c>
    </row>
    <row r="38" spans="1:7" x14ac:dyDescent="0.15">
      <c r="A38" s="62"/>
      <c r="B38" s="8" t="s">
        <v>90</v>
      </c>
      <c r="C38" s="9" t="s">
        <v>91</v>
      </c>
      <c r="D38" s="10">
        <v>4</v>
      </c>
      <c r="E38" s="10" t="s">
        <v>16</v>
      </c>
      <c r="F38" s="11">
        <v>500</v>
      </c>
      <c r="G38" s="3">
        <f t="shared" si="2"/>
        <v>2000</v>
      </c>
    </row>
    <row r="39" spans="1:7" x14ac:dyDescent="0.15">
      <c r="A39" s="62"/>
      <c r="B39" s="8" t="s">
        <v>89</v>
      </c>
      <c r="C39" s="9" t="s">
        <v>92</v>
      </c>
      <c r="D39" s="10">
        <v>2</v>
      </c>
      <c r="E39" s="10" t="s">
        <v>36</v>
      </c>
      <c r="F39" s="11">
        <v>500</v>
      </c>
      <c r="G39" s="3">
        <f t="shared" si="2"/>
        <v>1000</v>
      </c>
    </row>
    <row r="40" spans="1:7" x14ac:dyDescent="0.15">
      <c r="A40" s="62"/>
      <c r="B40" s="8" t="s">
        <v>88</v>
      </c>
      <c r="C40" s="9" t="s">
        <v>37</v>
      </c>
      <c r="D40" s="10">
        <v>2</v>
      </c>
      <c r="E40" s="10" t="s">
        <v>21</v>
      </c>
      <c r="F40" s="11">
        <v>200</v>
      </c>
      <c r="G40" s="3">
        <f t="shared" si="2"/>
        <v>400</v>
      </c>
    </row>
    <row r="41" spans="1:7" x14ac:dyDescent="0.15">
      <c r="A41" s="62"/>
      <c r="B41" s="8" t="s">
        <v>87</v>
      </c>
      <c r="C41" s="9" t="s">
        <v>38</v>
      </c>
      <c r="D41" s="10">
        <v>1</v>
      </c>
      <c r="E41" s="10" t="s">
        <v>21</v>
      </c>
      <c r="F41" s="11">
        <v>400</v>
      </c>
      <c r="G41" s="3">
        <f t="shared" si="2"/>
        <v>400</v>
      </c>
    </row>
    <row r="42" spans="1:7" x14ac:dyDescent="0.15">
      <c r="A42" s="62"/>
      <c r="B42" s="8" t="s">
        <v>40</v>
      </c>
      <c r="C42" s="9" t="s">
        <v>39</v>
      </c>
      <c r="D42" s="10">
        <v>1</v>
      </c>
      <c r="E42" s="10" t="s">
        <v>21</v>
      </c>
      <c r="F42" s="11">
        <v>500</v>
      </c>
      <c r="G42" s="3">
        <f t="shared" si="2"/>
        <v>500</v>
      </c>
    </row>
    <row r="43" spans="1:7" x14ac:dyDescent="0.15">
      <c r="A43" s="62"/>
      <c r="B43" s="8" t="s">
        <v>113</v>
      </c>
      <c r="C43" s="9" t="s">
        <v>41</v>
      </c>
      <c r="D43" s="10">
        <v>1</v>
      </c>
      <c r="E43" s="10" t="s">
        <v>21</v>
      </c>
      <c r="F43" s="11">
        <v>500</v>
      </c>
      <c r="G43" s="3">
        <f t="shared" si="2"/>
        <v>500</v>
      </c>
    </row>
    <row r="44" spans="1:7" x14ac:dyDescent="0.15">
      <c r="A44" s="62"/>
      <c r="B44" s="8" t="s">
        <v>86</v>
      </c>
      <c r="C44" s="9" t="s">
        <v>85</v>
      </c>
      <c r="D44" s="10">
        <v>8</v>
      </c>
      <c r="E44" s="10" t="s">
        <v>42</v>
      </c>
      <c r="F44" s="11">
        <v>0</v>
      </c>
      <c r="G44" s="3">
        <f t="shared" si="2"/>
        <v>0</v>
      </c>
    </row>
    <row r="45" spans="1:7" x14ac:dyDescent="0.15">
      <c r="A45" s="62"/>
      <c r="B45" s="8" t="s">
        <v>84</v>
      </c>
      <c r="C45" s="9" t="s">
        <v>83</v>
      </c>
      <c r="D45" s="10">
        <v>1</v>
      </c>
      <c r="E45" s="10" t="s">
        <v>50</v>
      </c>
      <c r="F45" s="11">
        <v>800</v>
      </c>
      <c r="G45" s="3">
        <f t="shared" si="2"/>
        <v>800</v>
      </c>
    </row>
    <row r="46" spans="1:7" x14ac:dyDescent="0.15">
      <c r="A46" s="62"/>
      <c r="B46" s="8" t="s">
        <v>48</v>
      </c>
      <c r="C46" s="9" t="s">
        <v>49</v>
      </c>
      <c r="D46" s="10">
        <v>2</v>
      </c>
      <c r="E46" s="10" t="s">
        <v>50</v>
      </c>
      <c r="F46" s="11">
        <v>100</v>
      </c>
      <c r="G46" s="3">
        <f t="shared" si="2"/>
        <v>200</v>
      </c>
    </row>
    <row r="47" spans="1:7" x14ac:dyDescent="0.15">
      <c r="A47" s="62"/>
      <c r="B47" s="8" t="s">
        <v>14</v>
      </c>
      <c r="C47" s="9" t="s">
        <v>15</v>
      </c>
      <c r="D47" s="10">
        <v>1</v>
      </c>
      <c r="E47" s="10" t="s">
        <v>17</v>
      </c>
      <c r="F47" s="11">
        <v>200</v>
      </c>
      <c r="G47" s="3">
        <f t="shared" si="2"/>
        <v>200</v>
      </c>
    </row>
    <row r="48" spans="1:7" x14ac:dyDescent="0.15">
      <c r="A48" s="62"/>
      <c r="B48" s="8" t="s">
        <v>93</v>
      </c>
      <c r="C48" s="9"/>
      <c r="D48" s="10">
        <v>1</v>
      </c>
      <c r="E48" s="10" t="s">
        <v>18</v>
      </c>
      <c r="F48" s="11">
        <v>0</v>
      </c>
      <c r="G48" s="3">
        <f t="shared" si="2"/>
        <v>0</v>
      </c>
    </row>
    <row r="49" spans="1:7" x14ac:dyDescent="0.15">
      <c r="A49" s="62"/>
      <c r="B49" s="39" t="s">
        <v>69</v>
      </c>
      <c r="C49" s="37"/>
      <c r="D49" s="37"/>
      <c r="E49" s="37"/>
      <c r="F49" s="37"/>
      <c r="G49" s="38">
        <f t="shared" si="2"/>
        <v>0</v>
      </c>
    </row>
    <row r="50" spans="1:7" x14ac:dyDescent="0.15">
      <c r="A50" s="62"/>
      <c r="B50" s="8" t="s">
        <v>75</v>
      </c>
      <c r="C50" s="9" t="s">
        <v>74</v>
      </c>
      <c r="D50" s="10">
        <v>10</v>
      </c>
      <c r="E50" s="10" t="s">
        <v>16</v>
      </c>
      <c r="F50" s="11">
        <v>500</v>
      </c>
      <c r="G50" s="3">
        <f t="shared" si="2"/>
        <v>5000</v>
      </c>
    </row>
    <row r="51" spans="1:7" x14ac:dyDescent="0.15">
      <c r="A51" s="62"/>
      <c r="B51" s="8" t="s">
        <v>114</v>
      </c>
      <c r="C51" s="9" t="s">
        <v>19</v>
      </c>
      <c r="D51" s="10">
        <v>30</v>
      </c>
      <c r="E51" s="10" t="s">
        <v>12</v>
      </c>
      <c r="F51" s="11">
        <v>90</v>
      </c>
      <c r="G51" s="3">
        <f t="shared" si="2"/>
        <v>2700</v>
      </c>
    </row>
    <row r="52" spans="1:7" x14ac:dyDescent="0.15">
      <c r="A52" s="62"/>
      <c r="B52" s="8" t="s">
        <v>76</v>
      </c>
      <c r="C52" s="9" t="s">
        <v>43</v>
      </c>
      <c r="D52" s="10">
        <v>1</v>
      </c>
      <c r="E52" s="10" t="s">
        <v>12</v>
      </c>
      <c r="F52" s="11">
        <v>700</v>
      </c>
      <c r="G52" s="3">
        <f t="shared" si="2"/>
        <v>700</v>
      </c>
    </row>
    <row r="53" spans="1:7" x14ac:dyDescent="0.15">
      <c r="A53" s="62"/>
      <c r="B53" s="8" t="s">
        <v>51</v>
      </c>
      <c r="C53" s="9" t="s">
        <v>52</v>
      </c>
      <c r="D53" s="10">
        <v>20</v>
      </c>
      <c r="E53" s="10" t="s">
        <v>53</v>
      </c>
      <c r="F53" s="11">
        <v>0</v>
      </c>
      <c r="G53" s="3">
        <f t="shared" si="2"/>
        <v>0</v>
      </c>
    </row>
    <row r="54" spans="1:7" x14ac:dyDescent="0.15">
      <c r="A54" s="62"/>
      <c r="B54" s="8" t="s">
        <v>77</v>
      </c>
      <c r="C54" s="9" t="s">
        <v>78</v>
      </c>
      <c r="D54" s="10">
        <v>2</v>
      </c>
      <c r="E54" s="10" t="s">
        <v>54</v>
      </c>
      <c r="F54" s="11">
        <v>500</v>
      </c>
      <c r="G54" s="3">
        <f t="shared" si="2"/>
        <v>1000</v>
      </c>
    </row>
    <row r="55" spans="1:7" x14ac:dyDescent="0.15">
      <c r="A55" s="62"/>
      <c r="B55" s="8" t="s">
        <v>79</v>
      </c>
      <c r="C55" s="9" t="s">
        <v>80</v>
      </c>
      <c r="D55" s="10">
        <v>2</v>
      </c>
      <c r="E55" s="10" t="s">
        <v>54</v>
      </c>
      <c r="F55" s="11">
        <v>500</v>
      </c>
      <c r="G55" s="3">
        <f t="shared" si="2"/>
        <v>1000</v>
      </c>
    </row>
    <row r="56" spans="1:7" x14ac:dyDescent="0.15">
      <c r="A56" s="62"/>
      <c r="B56" s="41" t="s">
        <v>119</v>
      </c>
      <c r="C56" s="9" t="s">
        <v>44</v>
      </c>
      <c r="D56" s="10">
        <v>40</v>
      </c>
      <c r="E56" s="10" t="s">
        <v>55</v>
      </c>
      <c r="F56" s="11">
        <v>80</v>
      </c>
      <c r="G56" s="3">
        <f t="shared" si="2"/>
        <v>3200</v>
      </c>
    </row>
    <row r="57" spans="1:7" x14ac:dyDescent="0.15">
      <c r="A57" s="62"/>
      <c r="B57" s="8" t="s">
        <v>45</v>
      </c>
      <c r="C57" s="9" t="s">
        <v>46</v>
      </c>
      <c r="D57" s="10">
        <v>2</v>
      </c>
      <c r="E57" s="10" t="s">
        <v>56</v>
      </c>
      <c r="F57" s="11">
        <v>200</v>
      </c>
      <c r="G57" s="3">
        <f t="shared" si="2"/>
        <v>400</v>
      </c>
    </row>
    <row r="58" spans="1:7" x14ac:dyDescent="0.15">
      <c r="A58" s="62"/>
      <c r="B58" s="8" t="s">
        <v>81</v>
      </c>
      <c r="C58" s="9" t="s">
        <v>47</v>
      </c>
      <c r="D58" s="10">
        <v>1</v>
      </c>
      <c r="E58" s="10" t="s">
        <v>12</v>
      </c>
      <c r="F58" s="11">
        <v>1000</v>
      </c>
      <c r="G58" s="3">
        <f t="shared" si="2"/>
        <v>1000</v>
      </c>
    </row>
    <row r="59" spans="1:7" x14ac:dyDescent="0.15">
      <c r="A59" s="62"/>
      <c r="B59" s="8" t="s">
        <v>82</v>
      </c>
      <c r="C59" s="9" t="s">
        <v>20</v>
      </c>
      <c r="D59" s="10">
        <v>1</v>
      </c>
      <c r="E59" s="10" t="s">
        <v>12</v>
      </c>
      <c r="F59" s="11">
        <v>500</v>
      </c>
      <c r="G59" s="3">
        <f t="shared" si="2"/>
        <v>500</v>
      </c>
    </row>
    <row r="60" spans="1:7" x14ac:dyDescent="0.15">
      <c r="A60" s="62"/>
      <c r="B60" s="15" t="s">
        <v>22</v>
      </c>
      <c r="C60" s="16" t="s">
        <v>57</v>
      </c>
      <c r="D60" s="10">
        <v>5</v>
      </c>
      <c r="E60" s="10" t="s">
        <v>25</v>
      </c>
      <c r="F60" s="11">
        <v>0</v>
      </c>
      <c r="G60" s="3">
        <f t="shared" si="2"/>
        <v>0</v>
      </c>
    </row>
    <row r="61" spans="1:7" x14ac:dyDescent="0.15">
      <c r="A61" s="62"/>
      <c r="B61" s="15" t="s">
        <v>23</v>
      </c>
      <c r="C61" s="16" t="s">
        <v>24</v>
      </c>
      <c r="D61" s="10">
        <v>5</v>
      </c>
      <c r="E61" s="10" t="s">
        <v>26</v>
      </c>
      <c r="F61" s="11">
        <v>0</v>
      </c>
      <c r="G61" s="3">
        <f t="shared" si="2"/>
        <v>0</v>
      </c>
    </row>
    <row r="62" spans="1:7" x14ac:dyDescent="0.15">
      <c r="A62" s="32"/>
      <c r="B62" s="33"/>
      <c r="C62" s="34"/>
      <c r="D62" s="34"/>
      <c r="E62" s="34"/>
      <c r="F62" s="35" t="s">
        <v>6</v>
      </c>
      <c r="G62" s="36">
        <f>SUM(G24:G61)</f>
        <v>40000</v>
      </c>
    </row>
    <row r="63" spans="1:7" x14ac:dyDescent="0.15">
      <c r="A63" s="47"/>
      <c r="B63" s="48"/>
      <c r="C63" s="49"/>
      <c r="D63" s="50"/>
      <c r="E63" s="50"/>
      <c r="F63" s="35" t="s">
        <v>120</v>
      </c>
      <c r="G63" s="51">
        <f>G62+G21+G15</f>
        <v>49800</v>
      </c>
    </row>
    <row r="64" spans="1:7" x14ac:dyDescent="0.15">
      <c r="A64" s="42"/>
      <c r="B64" s="43"/>
      <c r="C64" s="44"/>
      <c r="D64" s="45"/>
      <c r="E64" s="52"/>
      <c r="F64" s="53" t="s">
        <v>123</v>
      </c>
      <c r="G64" s="46">
        <v>48888</v>
      </c>
    </row>
  </sheetData>
  <mergeCells count="21">
    <mergeCell ref="A13:G13"/>
    <mergeCell ref="A16:G16"/>
    <mergeCell ref="A17:A20"/>
    <mergeCell ref="B17:G17"/>
    <mergeCell ref="A23:A61"/>
    <mergeCell ref="A22:G22"/>
    <mergeCell ref="B23:G23"/>
    <mergeCell ref="A12:B12"/>
    <mergeCell ref="A2:G2"/>
    <mergeCell ref="A6:B6"/>
    <mergeCell ref="A7:B7"/>
    <mergeCell ref="A8:B8"/>
    <mergeCell ref="A9:B9"/>
    <mergeCell ref="A10:B10"/>
    <mergeCell ref="A5:B5"/>
    <mergeCell ref="C5:D5"/>
    <mergeCell ref="C6:D6"/>
    <mergeCell ref="C7:D7"/>
    <mergeCell ref="C8:D8"/>
    <mergeCell ref="C9:D9"/>
    <mergeCell ref="C10:D10"/>
  </mergeCells>
  <phoneticPr fontId="22" type="noConversion"/>
  <pageMargins left="0.43307086614173229" right="0.39370078740157483" top="0.78740157480314965" bottom="0.98425196850393704" header="0.51181102362204722" footer="0.51181102362204722"/>
  <pageSetup paperSize="9" scale="62" firstPageNumber="4294963191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/>
  <cp:lastPrinted>2017-06-20T09:03:18Z</cp:lastPrinted>
  <dcterms:created xsi:type="dcterms:W3CDTF">2011-09-09T13:27:19Z</dcterms:created>
  <dcterms:modified xsi:type="dcterms:W3CDTF">2017-12-19T04:22:45Z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