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5605" windowHeight="14160" tabRatio="647"/>
  </bookViews>
  <sheets>
    <sheet name="报价单" sheetId="3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3" l="1"/>
  <c r="G25" i="3"/>
  <c r="G26" i="3"/>
  <c r="G27" i="3"/>
  <c r="G28" i="3"/>
  <c r="G29" i="3"/>
  <c r="G20" i="3"/>
  <c r="G21" i="3"/>
  <c r="G34" i="3"/>
  <c r="G35" i="3"/>
  <c r="G75" i="3"/>
  <c r="G83" i="3"/>
  <c r="G92" i="3"/>
  <c r="G93" i="3"/>
  <c r="G53" i="3"/>
  <c r="G54" i="3"/>
  <c r="G73" i="3"/>
  <c r="G74" i="3"/>
  <c r="G39" i="3"/>
  <c r="G33" i="3"/>
  <c r="G36" i="3"/>
  <c r="G37" i="3"/>
  <c r="G38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6" i="3"/>
  <c r="G77" i="3"/>
  <c r="G78" i="3"/>
  <c r="G79" i="3"/>
  <c r="G80" i="3"/>
  <c r="G81" i="3"/>
  <c r="G82" i="3"/>
  <c r="G84" i="3"/>
  <c r="G85" i="3"/>
  <c r="G86" i="3"/>
  <c r="G87" i="3"/>
  <c r="G88" i="3"/>
  <c r="G89" i="3"/>
  <c r="G90" i="3"/>
  <c r="G91" i="3"/>
  <c r="G94" i="3"/>
  <c r="G19" i="3"/>
  <c r="G23" i="3"/>
  <c r="G30" i="3"/>
  <c r="G96" i="3"/>
  <c r="G97" i="3"/>
  <c r="G114" i="3"/>
  <c r="G115" i="3"/>
  <c r="G116" i="3"/>
  <c r="G117" i="3"/>
  <c r="G11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9" i="3"/>
  <c r="G16" i="3"/>
</calcChain>
</file>

<file path=xl/sharedStrings.xml><?xml version="1.0" encoding="utf-8"?>
<sst xmlns="http://schemas.openxmlformats.org/spreadsheetml/2006/main" count="286" uniqueCount="214">
  <si>
    <t>内容                                                                   Item</t>
  </si>
  <si>
    <t>说明                                                                                                                Summary</t>
  </si>
  <si>
    <t>单位             Unit</t>
  </si>
  <si>
    <t>单价                               Unit Price</t>
  </si>
  <si>
    <t>单项小计 Subtotal</t>
  </si>
  <si>
    <t>数量 Quantity</t>
    <phoneticPr fontId="22" type="noConversion"/>
  </si>
  <si>
    <t>小计：</t>
    <phoneticPr fontId="22" type="noConversion"/>
  </si>
  <si>
    <t>小计：</t>
    <phoneticPr fontId="22" type="noConversion"/>
  </si>
  <si>
    <t>一、创意及设计部分</t>
    <phoneticPr fontId="22" type="noConversion"/>
  </si>
  <si>
    <t>二、搭建制作部分</t>
    <phoneticPr fontId="22" type="noConversion"/>
  </si>
  <si>
    <t>三、设备租赁费用</t>
    <phoneticPr fontId="22" type="noConversion"/>
  </si>
  <si>
    <t>四、演出费用</t>
    <phoneticPr fontId="22" type="noConversion"/>
  </si>
  <si>
    <t>五、摄影摄像</t>
    <phoneticPr fontId="22" type="noConversion"/>
  </si>
  <si>
    <t>六、活动物料</t>
    <phoneticPr fontId="22" type="noConversion"/>
  </si>
  <si>
    <t>合计：</t>
    <phoneticPr fontId="22" type="noConversion"/>
  </si>
  <si>
    <t>平米</t>
    <phoneticPr fontId="22" type="noConversion"/>
  </si>
  <si>
    <t>主舞台</t>
    <phoneticPr fontId="22" type="noConversion"/>
  </si>
  <si>
    <t>地面结构</t>
    <phoneticPr fontId="22" type="noConversion"/>
  </si>
  <si>
    <t>项</t>
    <phoneticPr fontId="22" type="noConversion"/>
  </si>
  <si>
    <t>项</t>
    <phoneticPr fontId="22" type="noConversion"/>
  </si>
  <si>
    <t>LEDP3高清屏幕</t>
    <phoneticPr fontId="22" type="noConversion"/>
  </si>
  <si>
    <t>台</t>
    <phoneticPr fontId="28" type="noConversion"/>
  </si>
  <si>
    <t>套</t>
    <phoneticPr fontId="28" type="noConversion"/>
  </si>
  <si>
    <t>平米</t>
    <phoneticPr fontId="22" type="noConversion"/>
  </si>
  <si>
    <t>稳压电源</t>
    <phoneticPr fontId="22" type="noConversion"/>
  </si>
  <si>
    <t>2KW</t>
    <phoneticPr fontId="22" type="noConversion"/>
  </si>
  <si>
    <t>台</t>
    <phoneticPr fontId="28" type="noConversion"/>
  </si>
  <si>
    <t>组</t>
    <phoneticPr fontId="28" type="noConversion"/>
  </si>
  <si>
    <t>套</t>
    <phoneticPr fontId="28" type="noConversion"/>
  </si>
  <si>
    <t>LED PAR</t>
    <phoneticPr fontId="22" type="noConversion"/>
  </si>
  <si>
    <t>YAJIANG LED 304 0.056w（防水）</t>
    <phoneticPr fontId="22" type="noConversion"/>
  </si>
  <si>
    <t>FDL  IDP6 6*6kw/1Channel</t>
    <phoneticPr fontId="22" type="noConversion"/>
  </si>
  <si>
    <t>台</t>
    <phoneticPr fontId="28" type="noConversion"/>
  </si>
  <si>
    <t>人工制作及工时费用（搭建/撤场）</t>
    <phoneticPr fontId="22" type="noConversion"/>
  </si>
  <si>
    <t>运输</t>
    <phoneticPr fontId="22" type="noConversion"/>
  </si>
  <si>
    <t>货车运输（往返）</t>
    <phoneticPr fontId="22" type="noConversion"/>
  </si>
  <si>
    <t>人</t>
    <phoneticPr fontId="28" type="noConversion"/>
  </si>
  <si>
    <t>趟</t>
    <phoneticPr fontId="28" type="noConversion"/>
  </si>
  <si>
    <t>会议影像团队</t>
    <phoneticPr fontId="22" type="noConversion"/>
  </si>
  <si>
    <t>BARCO VP8*8</t>
    <phoneticPr fontId="22" type="noConversion"/>
  </si>
  <si>
    <t>NEXO  PS15</t>
    <phoneticPr fontId="22" type="noConversion"/>
  </si>
  <si>
    <t>台</t>
    <phoneticPr fontId="22" type="noConversion"/>
  </si>
  <si>
    <t>台</t>
    <phoneticPr fontId="22" type="noConversion"/>
  </si>
  <si>
    <t>分配器</t>
    <phoneticPr fontId="22" type="noConversion"/>
  </si>
  <si>
    <t>苹果</t>
    <phoneticPr fontId="22" type="noConversion"/>
  </si>
  <si>
    <t>IBM T420</t>
    <phoneticPr fontId="22" type="noConversion"/>
  </si>
  <si>
    <t>监视器</t>
    <phoneticPr fontId="22" type="noConversion"/>
  </si>
  <si>
    <t>光纤系统</t>
    <phoneticPr fontId="22" type="noConversion"/>
  </si>
  <si>
    <t>套</t>
    <phoneticPr fontId="22" type="noConversion"/>
  </si>
  <si>
    <t>返送提词器50寸</t>
    <phoneticPr fontId="22" type="noConversion"/>
  </si>
  <si>
    <t>松下</t>
    <phoneticPr fontId="22" type="noConversion"/>
  </si>
  <si>
    <t>德国控制器，单独双控按键</t>
    <phoneticPr fontId="22" type="noConversion"/>
  </si>
  <si>
    <t>台</t>
    <phoneticPr fontId="28" type="noConversion"/>
  </si>
  <si>
    <t>CRESTAUDIO  HD9/CREST  AUDIO PL9001</t>
    <phoneticPr fontId="22" type="noConversion"/>
  </si>
  <si>
    <t xml:space="preserve">MEYERSOUND  USM-100P  Monitor  </t>
    <phoneticPr fontId="22" type="noConversion"/>
  </si>
  <si>
    <t xml:space="preserve">EV CPS4 8欧2600W  </t>
    <phoneticPr fontId="22" type="noConversion"/>
  </si>
  <si>
    <t>Yamaha LS9-32</t>
    <phoneticPr fontId="22" type="noConversion"/>
  </si>
  <si>
    <t>NEWMARK DM1175</t>
    <phoneticPr fontId="22" type="noConversion"/>
  </si>
  <si>
    <t>EV  DX38 多功能专用数字信号处理器</t>
    <phoneticPr fontId="22" type="noConversion"/>
  </si>
  <si>
    <t>SOUNDSTANDARD  1048 2 in 8out</t>
    <phoneticPr fontId="22" type="noConversion"/>
  </si>
  <si>
    <t>领夹麦克风</t>
    <phoneticPr fontId="22" type="noConversion"/>
  </si>
  <si>
    <t>小蜜蜂</t>
    <phoneticPr fontId="22" type="noConversion"/>
  </si>
  <si>
    <t>支</t>
    <phoneticPr fontId="28" type="noConversion"/>
  </si>
  <si>
    <t>Martin 美国 1200W；颜色</t>
    <phoneticPr fontId="22" type="noConversion"/>
  </si>
  <si>
    <t xml:space="preserve">AURORA  HMI-1200  Follow Spot  </t>
    <phoneticPr fontId="22" type="noConversion"/>
  </si>
  <si>
    <t xml:space="preserve">追光灯   </t>
    <phoneticPr fontId="22" type="noConversion"/>
  </si>
  <si>
    <t>H架</t>
    <phoneticPr fontId="22" type="noConversion"/>
  </si>
  <si>
    <t>4米</t>
    <phoneticPr fontId="22" type="noConversion"/>
  </si>
  <si>
    <t>Direct power supply cabinet 直放电源柜</t>
    <phoneticPr fontId="22" type="noConversion"/>
  </si>
  <si>
    <t xml:space="preserve">FDL </t>
    <phoneticPr fontId="22" type="noConversion"/>
  </si>
  <si>
    <t>Light signal amplifier 信号放大器</t>
    <phoneticPr fontId="22" type="noConversion"/>
  </si>
  <si>
    <t>Martin 美国</t>
    <phoneticPr fontId="22" type="noConversion"/>
  </si>
  <si>
    <t>Fog machine 雾机</t>
    <phoneticPr fontId="22" type="noConversion"/>
  </si>
  <si>
    <t>ANTARI HZ-400</t>
    <phoneticPr fontId="22" type="noConversion"/>
  </si>
  <si>
    <t>Truss架</t>
    <phoneticPr fontId="22" type="noConversion"/>
  </si>
  <si>
    <t>400*400</t>
    <phoneticPr fontId="22" type="noConversion"/>
  </si>
  <si>
    <t>560*760</t>
    <phoneticPr fontId="22" type="noConversion"/>
  </si>
  <si>
    <t>1T称重</t>
    <phoneticPr fontId="22" type="noConversion"/>
  </si>
  <si>
    <t>CM HURRICANE MAX1000KG</t>
    <phoneticPr fontId="22" type="noConversion"/>
  </si>
  <si>
    <t>8路信号</t>
    <phoneticPr fontId="22" type="noConversion"/>
  </si>
  <si>
    <t>LOGO片</t>
    <phoneticPr fontId="22" type="noConversion"/>
  </si>
  <si>
    <t>铜片材质</t>
    <phoneticPr fontId="22" type="noConversion"/>
  </si>
  <si>
    <t>个</t>
    <phoneticPr fontId="28" type="noConversion"/>
  </si>
  <si>
    <t>灯光线缆</t>
    <phoneticPr fontId="22" type="noConversion"/>
  </si>
  <si>
    <t>话筒支架</t>
    <phoneticPr fontId="22" type="noConversion"/>
  </si>
  <si>
    <t>Microphone holder</t>
    <phoneticPr fontId="22" type="noConversion"/>
  </si>
  <si>
    <t>支</t>
    <phoneticPr fontId="28" type="noConversion"/>
  </si>
  <si>
    <t>SHURE UA-870WB</t>
    <phoneticPr fontId="22" type="noConversion"/>
  </si>
  <si>
    <t>LAYER架</t>
    <phoneticPr fontId="28" type="noConversion"/>
  </si>
  <si>
    <t>舞台后部支撑灯架</t>
    <phoneticPr fontId="28" type="noConversion"/>
  </si>
  <si>
    <t>套</t>
    <phoneticPr fontId="28" type="noConversion"/>
  </si>
  <si>
    <t>根</t>
    <phoneticPr fontId="28" type="noConversion"/>
  </si>
  <si>
    <t>台</t>
    <phoneticPr fontId="28" type="noConversion"/>
  </si>
  <si>
    <t>延米</t>
    <phoneticPr fontId="28" type="noConversion"/>
  </si>
  <si>
    <t>个</t>
    <phoneticPr fontId="28" type="noConversion"/>
  </si>
  <si>
    <t>300元/工时</t>
    <phoneticPr fontId="22" type="noConversion"/>
  </si>
  <si>
    <t>舞台地毯</t>
    <phoneticPr fontId="28" type="noConversion"/>
  </si>
  <si>
    <t>普通会议地毯</t>
    <phoneticPr fontId="28" type="noConversion"/>
  </si>
  <si>
    <t>木结构+写真</t>
    <phoneticPr fontId="28" type="noConversion"/>
  </si>
  <si>
    <t>舞台台阶</t>
    <phoneticPr fontId="28" type="noConversion"/>
  </si>
  <si>
    <t>木结构+地毯整包共3组</t>
    <phoneticPr fontId="28" type="noConversion"/>
  </si>
  <si>
    <t>人工制作及工时费用（搭建/撤场）</t>
    <phoneticPr fontId="28" type="noConversion"/>
  </si>
  <si>
    <t>300元/工时</t>
    <phoneticPr fontId="28" type="noConversion"/>
  </si>
  <si>
    <t>人</t>
    <phoneticPr fontId="28" type="noConversion"/>
  </si>
  <si>
    <t>舞台立面整体造型</t>
    <phoneticPr fontId="28" type="noConversion"/>
  </si>
  <si>
    <t>舞台立体字</t>
    <phoneticPr fontId="22" type="noConversion"/>
  </si>
  <si>
    <t>木结构+涂料</t>
    <phoneticPr fontId="22" type="noConversion"/>
  </si>
  <si>
    <t>视频后期（精简单独收费）</t>
    <phoneticPr fontId="22" type="noConversion"/>
  </si>
  <si>
    <t>后期剪辑编辑（初剪全程版）</t>
    <phoneticPr fontId="22" type="noConversion"/>
  </si>
  <si>
    <t xml:space="preserve">地址 Address:  </t>
  </si>
  <si>
    <t xml:space="preserve">电话 Tel:  </t>
  </si>
  <si>
    <t xml:space="preserve">传真 Fax:  </t>
  </si>
  <si>
    <t xml:space="preserve">邮编 Postcode:  </t>
  </si>
  <si>
    <t>平面、3D、方案策略</t>
    <phoneticPr fontId="22" type="noConversion"/>
  </si>
  <si>
    <t>项</t>
    <phoneticPr fontId="22" type="noConversion"/>
  </si>
  <si>
    <t>整体设计部分</t>
    <phoneticPr fontId="22" type="noConversion"/>
  </si>
  <si>
    <t>道具：鼎制作；材质：泡雕</t>
    <phoneticPr fontId="22" type="noConversion"/>
  </si>
  <si>
    <t>Production and other Costs 搭建及其他费用</t>
    <phoneticPr fontId="22" type="noConversion"/>
  </si>
  <si>
    <t>位</t>
  </si>
  <si>
    <t>矩阵设备 无缝切割台</t>
  </si>
  <si>
    <t>摇臂15m</t>
  </si>
  <si>
    <t>炮手摇臂人员</t>
  </si>
  <si>
    <t>导播台现场导播控台系统 日本Panasonic av-hs410</t>
  </si>
  <si>
    <t>视频导播</t>
  </si>
  <si>
    <t>录机现场导播控台系统 Panasonic  p2高清</t>
  </si>
  <si>
    <t>监视器现场导播控台系统 日本Panasonic</t>
  </si>
  <si>
    <t>广角镜头现场导播控台系统 canon4.3高清</t>
  </si>
  <si>
    <t>摄像(摇臂机）Sony  PMW 350  高清</t>
  </si>
  <si>
    <t>摄像（主机）Panasonic 373</t>
  </si>
  <si>
    <t>摄像（游机）Sony  DFS-700</t>
  </si>
  <si>
    <t>摄影Sony  DFS-700</t>
  </si>
  <si>
    <t>套/天</t>
  </si>
  <si>
    <t>台/天</t>
  </si>
  <si>
    <t>灯光设备</t>
    <phoneticPr fontId="22" type="noConversion"/>
  </si>
  <si>
    <t>音响设备</t>
    <phoneticPr fontId="22" type="noConversion"/>
  </si>
  <si>
    <t>Production and other Costs 搭建及其他费用</t>
    <phoneticPr fontId="22" type="noConversion"/>
  </si>
  <si>
    <t>Production and other Costs 搭建及其他费用</t>
    <phoneticPr fontId="22" type="noConversion"/>
  </si>
  <si>
    <t>项目报价单（方案报价单）</t>
  </si>
  <si>
    <t>甲方 Party A</t>
  </si>
  <si>
    <t>甲方 Party B</t>
  </si>
  <si>
    <t xml:space="preserve">公司 Client:       </t>
  </si>
  <si>
    <t>地址 Address:     徐汇区凯旋路3131号明申中心大厦2210室</t>
  </si>
  <si>
    <t xml:space="preserve">Project 项目:     </t>
  </si>
  <si>
    <t>舞台LED视频费用</t>
    <phoneticPr fontId="22" type="noConversion"/>
  </si>
  <si>
    <t>前室序厅部分</t>
    <phoneticPr fontId="23" type="noConversion"/>
  </si>
  <si>
    <t>大型控制台</t>
    <phoneticPr fontId="22" type="noConversion"/>
  </si>
  <si>
    <t xml:space="preserve">BARCO FOLSOM ENCORE </t>
    <phoneticPr fontId="22" type="noConversion"/>
  </si>
  <si>
    <t>处理器</t>
    <phoneticPr fontId="22" type="noConversion"/>
  </si>
  <si>
    <t>BARCO FOLSOM ENCORE 2ME H</t>
    <phoneticPr fontId="22" type="noConversion"/>
  </si>
  <si>
    <t>视频距阵</t>
    <phoneticPr fontId="22" type="noConversion"/>
  </si>
  <si>
    <t>滤波器</t>
    <phoneticPr fontId="22" type="noConversion"/>
  </si>
  <si>
    <t>大屏融合拼接单点</t>
    <phoneticPr fontId="22" type="noConversion"/>
  </si>
  <si>
    <t xml:space="preserve">WATCHOUT </t>
    <phoneticPr fontId="22" type="noConversion"/>
  </si>
  <si>
    <t>切换器</t>
    <phoneticPr fontId="22" type="noConversion"/>
  </si>
  <si>
    <t>EXTRON 506</t>
    <phoneticPr fontId="22" type="noConversion"/>
  </si>
  <si>
    <t xml:space="preserve">EXTRON GLI2000 </t>
    <phoneticPr fontId="22" type="noConversion"/>
  </si>
  <si>
    <t>放大器</t>
    <phoneticPr fontId="22" type="noConversion"/>
  </si>
  <si>
    <t>EXTRON  PA-250</t>
    <phoneticPr fontId="22" type="noConversion"/>
  </si>
  <si>
    <t>EXTRON  RGB DA</t>
    <phoneticPr fontId="22" type="noConversion"/>
  </si>
  <si>
    <t>笔记本电脑</t>
    <phoneticPr fontId="22" type="noConversion"/>
  </si>
  <si>
    <t xml:space="preserve">PHILIPS 15" LCD MONITOR </t>
    <phoneticPr fontId="22" type="noConversion"/>
  </si>
  <si>
    <t>无线翻页器</t>
    <phoneticPr fontId="22" type="noConversion"/>
  </si>
  <si>
    <t>（单相 ，10KVA）</t>
    <phoneticPr fontId="22" type="noConversion"/>
  </si>
  <si>
    <t>不间断电源</t>
    <phoneticPr fontId="22" type="noConversion"/>
  </si>
  <si>
    <t>视频线缆</t>
    <phoneticPr fontId="22" type="noConversion"/>
  </si>
  <si>
    <t xml:space="preserve"> MEYERSOUND  UPA-1P </t>
    <phoneticPr fontId="22" type="noConversion"/>
  </si>
  <si>
    <t>低音音箱</t>
    <phoneticPr fontId="22" type="noConversion"/>
  </si>
  <si>
    <t xml:space="preserve">MEYERSOUND  USW-1P  </t>
    <phoneticPr fontId="22" type="noConversion"/>
  </si>
  <si>
    <t xml:space="preserve">MEYERSOUND  650-P </t>
    <phoneticPr fontId="22" type="noConversion"/>
  </si>
  <si>
    <t>补声音箱</t>
    <phoneticPr fontId="22" type="noConversion"/>
  </si>
  <si>
    <t>功放</t>
    <phoneticPr fontId="22" type="noConversion"/>
  </si>
  <si>
    <t>返送音箱</t>
    <phoneticPr fontId="22" type="noConversion"/>
  </si>
  <si>
    <t>数字调音台</t>
    <phoneticPr fontId="22" type="noConversion"/>
  </si>
  <si>
    <t>混音台</t>
    <phoneticPr fontId="22" type="noConversion"/>
  </si>
  <si>
    <t>音频分配器</t>
    <phoneticPr fontId="22" type="noConversion"/>
  </si>
  <si>
    <t>(UHF) （U段）SHURE -UA-UB</t>
    <phoneticPr fontId="22" type="noConversion"/>
  </si>
  <si>
    <t>无线手持麦克</t>
    <phoneticPr fontId="22" type="noConversion"/>
  </si>
  <si>
    <t xml:space="preserve">（双通道）SHURE U24D </t>
    <phoneticPr fontId="22" type="noConversion"/>
  </si>
  <si>
    <t xml:space="preserve">无线麦克接收机              </t>
    <phoneticPr fontId="22" type="noConversion"/>
  </si>
  <si>
    <t>音箱线缆</t>
    <phoneticPr fontId="22" type="noConversion"/>
  </si>
  <si>
    <t>Martin MAC2000</t>
    <phoneticPr fontId="22" type="noConversion"/>
  </si>
  <si>
    <t>300W BEAM</t>
    <phoneticPr fontId="22" type="noConversion"/>
  </si>
  <si>
    <t>光束</t>
    <phoneticPr fontId="22" type="noConversion"/>
  </si>
  <si>
    <t>摇头电脑灯</t>
    <phoneticPr fontId="22" type="noConversion"/>
  </si>
  <si>
    <t>频闪灯</t>
    <phoneticPr fontId="22" type="noConversion"/>
  </si>
  <si>
    <t>话筒信号放大器</t>
    <phoneticPr fontId="22" type="noConversion"/>
  </si>
  <si>
    <t>处理器</t>
    <phoneticPr fontId="22" type="noConversion"/>
  </si>
  <si>
    <t>中置音箱</t>
    <phoneticPr fontId="22" type="noConversion"/>
  </si>
  <si>
    <t>全频音箱</t>
    <phoneticPr fontId="22" type="noConversion"/>
  </si>
  <si>
    <t>电葫芦控制器</t>
    <phoneticPr fontId="22" type="noConversion"/>
  </si>
  <si>
    <t>电葫芦（32m链条）</t>
    <phoneticPr fontId="22" type="noConversion"/>
  </si>
  <si>
    <t>珍珠电脑灯调光台</t>
    <phoneticPr fontId="22" type="noConversion"/>
  </si>
  <si>
    <t xml:space="preserve">AVOLITES 512 数字输出 Pearl 2000 </t>
    <phoneticPr fontId="22" type="noConversion"/>
  </si>
  <si>
    <t>c/w 10m Chains, 1T</t>
    <phoneticPr fontId="22" type="noConversion"/>
  </si>
  <si>
    <t>手动葫芦</t>
    <phoneticPr fontId="22" type="noConversion"/>
  </si>
  <si>
    <t>硅箱</t>
    <phoneticPr fontId="22" type="noConversion"/>
  </si>
  <si>
    <t>话筒贴</t>
    <phoneticPr fontId="22" type="noConversion"/>
  </si>
  <si>
    <t>讲台贴</t>
    <phoneticPr fontId="22" type="noConversion"/>
  </si>
  <si>
    <t>讲台鲜花</t>
    <phoneticPr fontId="22" type="noConversion"/>
  </si>
  <si>
    <t>手卡</t>
    <phoneticPr fontId="22" type="noConversion"/>
  </si>
  <si>
    <r>
      <t>公司 Client:          中国会乙服务集团(</t>
    </r>
    <r>
      <rPr>
        <b/>
        <sz val="11"/>
        <rFont val="微软雅黑"/>
        <family val="2"/>
        <charset val="134"/>
      </rPr>
      <t>CMSG</t>
    </r>
    <r>
      <rPr>
        <sz val="11"/>
        <rFont val="微软雅黑"/>
        <family val="2"/>
        <charset val="134"/>
      </rPr>
      <t>)</t>
    </r>
    <phoneticPr fontId="22" type="noConversion"/>
  </si>
  <si>
    <t>套</t>
    <phoneticPr fontId="22" type="noConversion"/>
  </si>
  <si>
    <t>套费价：</t>
    <phoneticPr fontId="22" type="noConversion"/>
  </si>
  <si>
    <t>笔记本电脑</t>
    <phoneticPr fontId="22" type="noConversion"/>
  </si>
  <si>
    <t>副屏</t>
  </si>
  <si>
    <t>主屏幕13000mm*6000mm</t>
    <phoneticPr fontId="22" type="noConversion"/>
  </si>
  <si>
    <t>双层地板+钢架木龙骨32mx8m</t>
    <phoneticPr fontId="22" type="noConversion"/>
  </si>
  <si>
    <t>星光大道迎宾</t>
    <phoneticPr fontId="22" type="noConversion"/>
  </si>
  <si>
    <t>木结构+涂料＋灯饰</t>
  </si>
  <si>
    <t>杂志封面合影墙</t>
    <phoneticPr fontId="22" type="noConversion"/>
  </si>
  <si>
    <t>木结构+涂料</t>
    <phoneticPr fontId="22" type="noConversion"/>
  </si>
  <si>
    <t>拍拍灯签到</t>
    <phoneticPr fontId="22" type="noConversion"/>
  </si>
  <si>
    <t>木结构+涂料＋灯饰</t>
    <phoneticPr fontId="22" type="noConversion"/>
  </si>
  <si>
    <t>副屏(返送）6000mm*1500mm12块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</si>
</sst>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0.00_);[Red]\(0.00\)"/>
    <numFmt numFmtId="179" formatCode="#,##0_ "/>
  </numFmts>
  <fonts count="38" x14ac:knownFonts="1">
    <font>
      <sz val="12"/>
      <name val="宋体"/>
      <charset val="134"/>
    </font>
    <font>
      <sz val="12"/>
      <name val="Times New Roman"/>
      <family val="1"/>
    </font>
    <font>
      <sz val="12"/>
      <color indexed="10"/>
      <name val="宋体"/>
      <family val="3"/>
      <charset val="134"/>
    </font>
    <font>
      <b/>
      <sz val="12"/>
      <color indexed="23"/>
      <name val="宋体"/>
      <family val="3"/>
      <charset val="134"/>
    </font>
    <font>
      <i/>
      <sz val="12"/>
      <color indexed="23"/>
      <name val="宋体"/>
      <family val="3"/>
      <charset val="134"/>
    </font>
    <font>
      <b/>
      <sz val="18"/>
      <color indexed="18"/>
      <name val="宋体"/>
      <family val="3"/>
      <charset val="134"/>
    </font>
    <font>
      <b/>
      <sz val="11"/>
      <color indexed="18"/>
      <name val="宋体"/>
      <family val="3"/>
      <charset val="134"/>
    </font>
    <font>
      <sz val="12"/>
      <color indexed="60"/>
      <name val="宋体"/>
      <family val="3"/>
      <charset val="134"/>
    </font>
    <font>
      <sz val="12"/>
      <color indexed="24"/>
      <name val="宋体"/>
      <family val="3"/>
      <charset val="134"/>
    </font>
    <font>
      <sz val="12"/>
      <name val="Arial"/>
      <family val="2"/>
    </font>
    <font>
      <b/>
      <sz val="13"/>
      <color indexed="18"/>
      <name val="宋体"/>
      <family val="3"/>
      <charset val="134"/>
    </font>
    <font>
      <b/>
      <sz val="15"/>
      <color indexed="18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4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sz val="12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微软雅黑"/>
      <family val="2"/>
      <charset val="134"/>
    </font>
    <font>
      <sz val="10"/>
      <color indexed="44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8"/>
      <name val="Arial Narrow"/>
      <family val="2"/>
    </font>
    <font>
      <sz val="12"/>
      <name val="微软雅黑"/>
      <family val="2"/>
      <charset val="134"/>
    </font>
    <font>
      <b/>
      <sz val="10"/>
      <color indexed="44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9"/>
      <name val="Arial"/>
      <family val="2"/>
    </font>
    <font>
      <sz val="10"/>
      <name val="Arial"/>
      <family val="2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Alignment="0" applyProtection="0"/>
    <xf numFmtId="0" fontId="13" fillId="5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3" fillId="4" borderId="5" applyNumberFormat="0" applyAlignment="0" applyProtection="0"/>
    <xf numFmtId="0" fontId="8" fillId="2" borderId="5" applyNumberFormat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3" borderId="8" applyNumberFormat="0" applyFont="0" applyAlignment="0" applyProtection="0"/>
    <xf numFmtId="0" fontId="21" fillId="0" borderId="0">
      <alignment vertical="center"/>
    </xf>
    <xf numFmtId="0" fontId="34" fillId="0" borderId="0"/>
    <xf numFmtId="0" fontId="35" fillId="0" borderId="0"/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4" fillId="0" borderId="14" xfId="0" applyFont="1" applyFill="1" applyBorder="1" applyAlignment="1">
      <alignment horizontal="center" vertical="center"/>
    </xf>
    <xf numFmtId="176" fontId="24" fillId="0" borderId="14" xfId="7" applyNumberFormat="1" applyFont="1" applyFill="1" applyBorder="1" applyAlignment="1">
      <alignment horizontal="center" vertical="center" wrapText="1"/>
    </xf>
    <xf numFmtId="40" fontId="24" fillId="0" borderId="14" xfId="7" applyNumberFormat="1" applyFont="1" applyFill="1" applyBorder="1" applyAlignment="1">
      <alignment horizontal="center" vertical="center" wrapText="1"/>
    </xf>
    <xf numFmtId="40" fontId="24" fillId="0" borderId="20" xfId="7" applyNumberFormat="1" applyFont="1" applyFill="1" applyBorder="1" applyAlignment="1">
      <alignment horizontal="center" vertical="center" wrapText="1"/>
    </xf>
    <xf numFmtId="178" fontId="18" fillId="0" borderId="23" xfId="0" applyNumberFormat="1" applyFont="1" applyFill="1" applyBorder="1" applyAlignment="1">
      <alignment horizontal="center" vertical="center"/>
    </xf>
    <xf numFmtId="176" fontId="24" fillId="0" borderId="15" xfId="7" applyNumberFormat="1" applyFont="1" applyFill="1" applyBorder="1" applyAlignment="1">
      <alignment horizontal="left" vertical="center" wrapText="1"/>
    </xf>
    <xf numFmtId="0" fontId="24" fillId="0" borderId="27" xfId="7" applyFont="1" applyFill="1" applyBorder="1" applyAlignment="1">
      <alignment horizontal="left" vertical="center" wrapText="1"/>
    </xf>
    <xf numFmtId="0" fontId="24" fillId="0" borderId="15" xfId="12" applyFont="1" applyFill="1" applyBorder="1" applyAlignment="1">
      <alignment vertical="center"/>
    </xf>
    <xf numFmtId="0" fontId="18" fillId="8" borderId="14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0" fontId="18" fillId="0" borderId="22" xfId="9" applyFont="1" applyFill="1" applyBorder="1" applyAlignment="1">
      <alignment horizontal="center" vertical="center"/>
    </xf>
    <xf numFmtId="0" fontId="24" fillId="0" borderId="26" xfId="11" applyFont="1" applyFill="1" applyBorder="1" applyAlignment="1">
      <alignment vertical="center"/>
    </xf>
    <xf numFmtId="0" fontId="24" fillId="0" borderId="15" xfId="13" applyFont="1" applyBorder="1" applyAlignment="1">
      <alignment horizontal="center" vertical="center"/>
    </xf>
    <xf numFmtId="177" fontId="24" fillId="0" borderId="14" xfId="14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4" fillId="0" borderId="34" xfId="8" applyNumberFormat="1" applyFont="1" applyFill="1" applyBorder="1" applyAlignment="1">
      <alignment vertical="center" wrapText="1"/>
    </xf>
    <xf numFmtId="0" fontId="24" fillId="0" borderId="13" xfId="9" applyNumberFormat="1" applyFont="1" applyFill="1" applyBorder="1" applyAlignment="1">
      <alignment horizontal="center" vertical="center" wrapText="1"/>
    </xf>
    <xf numFmtId="178" fontId="24" fillId="0" borderId="13" xfId="10" applyNumberFormat="1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left" vertical="center" wrapText="1"/>
    </xf>
    <xf numFmtId="0" fontId="18" fillId="8" borderId="38" xfId="0" applyFont="1" applyFill="1" applyBorder="1" applyAlignment="1">
      <alignment horizontal="left" vertical="center" wrapText="1"/>
    </xf>
    <xf numFmtId="0" fontId="29" fillId="8" borderId="0" xfId="0" applyFont="1" applyFill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179" fontId="24" fillId="0" borderId="14" xfId="0" applyNumberFormat="1" applyFont="1" applyFill="1" applyBorder="1" applyAlignment="1">
      <alignment horizontal="center" vertical="center" wrapText="1"/>
    </xf>
    <xf numFmtId="0" fontId="24" fillId="0" borderId="22" xfId="9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left" vertical="center" wrapText="1"/>
    </xf>
    <xf numFmtId="0" fontId="24" fillId="8" borderId="36" xfId="0" applyFont="1" applyFill="1" applyBorder="1" applyAlignment="1">
      <alignment horizontal="left" vertical="center" wrapText="1"/>
    </xf>
    <xf numFmtId="0" fontId="24" fillId="0" borderId="39" xfId="7" applyFont="1" applyFill="1" applyBorder="1" applyAlignment="1">
      <alignment horizontal="left" vertical="center" wrapText="1"/>
    </xf>
    <xf numFmtId="176" fontId="24" fillId="0" borderId="40" xfId="7" applyNumberFormat="1" applyFont="1" applyFill="1" applyBorder="1" applyAlignment="1">
      <alignment horizontal="left" vertical="center" wrapText="1"/>
    </xf>
    <xf numFmtId="176" fontId="24" fillId="0" borderId="40" xfId="7" applyNumberFormat="1" applyFont="1" applyFill="1" applyBorder="1" applyAlignment="1">
      <alignment horizontal="center" vertical="center" wrapText="1"/>
    </xf>
    <xf numFmtId="40" fontId="24" fillId="0" borderId="40" xfId="7" applyNumberFormat="1" applyFont="1" applyFill="1" applyBorder="1" applyAlignment="1">
      <alignment horizontal="center" vertical="center" wrapText="1"/>
    </xf>
    <xf numFmtId="40" fontId="24" fillId="0" borderId="41" xfId="7" applyNumberFormat="1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179" fontId="24" fillId="8" borderId="13" xfId="0" applyNumberFormat="1" applyFont="1" applyFill="1" applyBorder="1" applyAlignment="1">
      <alignment horizontal="center" vertical="center" wrapText="1"/>
    </xf>
    <xf numFmtId="179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left" vertical="center" wrapText="1"/>
    </xf>
    <xf numFmtId="176" fontId="30" fillId="9" borderId="31" xfId="7" applyNumberFormat="1" applyFont="1" applyFill="1" applyBorder="1" applyAlignment="1">
      <alignment horizontal="center" vertical="center" wrapText="1"/>
    </xf>
    <xf numFmtId="176" fontId="30" fillId="9" borderId="11" xfId="7" applyNumberFormat="1" applyFont="1" applyFill="1" applyBorder="1" applyAlignment="1">
      <alignment horizontal="center" vertical="center" wrapText="1"/>
    </xf>
    <xf numFmtId="40" fontId="30" fillId="9" borderId="11" xfId="7" applyNumberFormat="1" applyFont="1" applyFill="1" applyBorder="1" applyAlignment="1">
      <alignment horizontal="center" vertical="center" wrapText="1"/>
    </xf>
    <xf numFmtId="40" fontId="30" fillId="9" borderId="12" xfId="7" applyNumberFormat="1" applyFont="1" applyFill="1" applyBorder="1" applyAlignment="1">
      <alignment horizontal="center" vertical="center" wrapText="1"/>
    </xf>
    <xf numFmtId="0" fontId="19" fillId="10" borderId="21" xfId="7" applyFont="1" applyFill="1" applyBorder="1" applyAlignment="1">
      <alignment horizontal="center" vertical="center" wrapText="1"/>
    </xf>
    <xf numFmtId="0" fontId="19" fillId="10" borderId="10" xfId="7" applyFont="1" applyFill="1" applyBorder="1" applyAlignment="1">
      <alignment horizontal="center" vertical="center" wrapText="1"/>
    </xf>
    <xf numFmtId="0" fontId="19" fillId="10" borderId="9" xfId="7" applyFont="1" applyFill="1" applyBorder="1" applyAlignment="1">
      <alignment horizontal="center" vertical="center" wrapText="1"/>
    </xf>
    <xf numFmtId="176" fontId="19" fillId="10" borderId="9" xfId="7" applyNumberFormat="1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horizontal="center" vertical="center" wrapText="1"/>
    </xf>
    <xf numFmtId="40" fontId="25" fillId="10" borderId="19" xfId="7" applyNumberFormat="1" applyFont="1" applyFill="1" applyBorder="1" applyAlignment="1">
      <alignment horizontal="center" vertical="center" wrapText="1"/>
    </xf>
    <xf numFmtId="0" fontId="24" fillId="10" borderId="25" xfId="11" applyFont="1" applyFill="1" applyBorder="1" applyAlignment="1">
      <alignment vertical="center"/>
    </xf>
    <xf numFmtId="40" fontId="24" fillId="10" borderId="20" xfId="7" applyNumberFormat="1" applyFont="1" applyFill="1" applyBorder="1" applyAlignment="1">
      <alignment horizontal="center" vertical="center" wrapText="1"/>
    </xf>
    <xf numFmtId="178" fontId="24" fillId="8" borderId="13" xfId="0" applyNumberFormat="1" applyFont="1" applyFill="1" applyBorder="1" applyAlignment="1">
      <alignment horizontal="center" vertical="center" wrapText="1"/>
    </xf>
    <xf numFmtId="40" fontId="24" fillId="8" borderId="13" xfId="0" applyNumberFormat="1" applyFont="1" applyFill="1" applyBorder="1" applyAlignment="1">
      <alignment horizontal="center" vertical="center" wrapText="1"/>
    </xf>
    <xf numFmtId="0" fontId="18" fillId="10" borderId="27" xfId="9" applyFont="1" applyFill="1" applyBorder="1" applyAlignment="1">
      <alignment vertical="center"/>
    </xf>
    <xf numFmtId="0" fontId="18" fillId="10" borderId="25" xfId="9" applyFont="1" applyFill="1" applyBorder="1" applyAlignment="1">
      <alignment vertical="center"/>
    </xf>
    <xf numFmtId="178" fontId="18" fillId="10" borderId="23" xfId="0" applyNumberFormat="1" applyFont="1" applyFill="1" applyBorder="1" applyAlignment="1">
      <alignment horizontal="center" vertical="center"/>
    </xf>
    <xf numFmtId="0" fontId="25" fillId="10" borderId="27" xfId="11" applyFont="1" applyFill="1" applyBorder="1" applyAlignment="1">
      <alignment vertical="center"/>
    </xf>
    <xf numFmtId="0" fontId="24" fillId="8" borderId="22" xfId="0" applyFont="1" applyFill="1" applyBorder="1" applyAlignment="1">
      <alignment horizontal="left" vertical="center" wrapText="1"/>
    </xf>
    <xf numFmtId="0" fontId="19" fillId="10" borderId="17" xfId="7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vertical="center" wrapText="1"/>
    </xf>
    <xf numFmtId="0" fontId="19" fillId="11" borderId="17" xfId="7" applyFont="1" applyFill="1" applyBorder="1" applyAlignment="1">
      <alignment horizontal="center" vertical="center" wrapText="1"/>
    </xf>
    <xf numFmtId="0" fontId="29" fillId="8" borderId="0" xfId="27" applyFont="1" applyFill="1">
      <alignment vertical="center"/>
    </xf>
    <xf numFmtId="0" fontId="31" fillId="8" borderId="0" xfId="27" applyFont="1" applyFill="1" applyBorder="1" applyAlignment="1">
      <alignment horizontal="center" vertical="center"/>
    </xf>
    <xf numFmtId="0" fontId="32" fillId="8" borderId="0" xfId="27" applyFont="1" applyFill="1">
      <alignment vertical="center"/>
    </xf>
    <xf numFmtId="0" fontId="33" fillId="8" borderId="0" xfId="27" applyFont="1" applyFill="1">
      <alignment vertical="center"/>
    </xf>
    <xf numFmtId="0" fontId="24" fillId="0" borderId="35" xfId="15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left" vertical="center" wrapText="1"/>
    </xf>
    <xf numFmtId="0" fontId="27" fillId="10" borderId="24" xfId="7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horizontal="center" vertical="center" wrapText="1"/>
    </xf>
    <xf numFmtId="0" fontId="19" fillId="10" borderId="16" xfId="7" applyFont="1" applyFill="1" applyBorder="1" applyAlignment="1">
      <alignment horizontal="center" vertical="center" wrapText="1"/>
    </xf>
    <xf numFmtId="176" fontId="19" fillId="10" borderId="17" xfId="7" applyNumberFormat="1" applyFont="1" applyFill="1" applyBorder="1" applyAlignment="1">
      <alignment horizontal="center" vertical="center" wrapText="1"/>
    </xf>
    <xf numFmtId="40" fontId="26" fillId="10" borderId="17" xfId="7" applyNumberFormat="1" applyFont="1" applyFill="1" applyBorder="1" applyAlignment="1">
      <alignment vertical="center" wrapText="1"/>
    </xf>
    <xf numFmtId="40" fontId="25" fillId="10" borderId="18" xfId="7" applyNumberFormat="1" applyFont="1" applyFill="1" applyBorder="1" applyAlignment="1">
      <alignment horizontal="center" vertical="center" wrapText="1"/>
    </xf>
    <xf numFmtId="0" fontId="24" fillId="11" borderId="17" xfId="7" applyFont="1" applyFill="1" applyBorder="1" applyAlignment="1">
      <alignment horizontal="center" vertical="center" wrapText="1"/>
    </xf>
    <xf numFmtId="4" fontId="25" fillId="11" borderId="17" xfId="7" applyNumberFormat="1" applyFont="1" applyFill="1" applyBorder="1" applyAlignment="1">
      <alignment horizontal="center" vertical="center" wrapText="1"/>
    </xf>
    <xf numFmtId="0" fontId="24" fillId="0" borderId="15" xfId="13" applyFont="1" applyBorder="1" applyAlignment="1">
      <alignment horizontal="left" vertical="center"/>
    </xf>
    <xf numFmtId="0" fontId="19" fillId="10" borderId="9" xfId="7" applyFont="1" applyFill="1" applyBorder="1" applyAlignment="1">
      <alignment horizontal="center" vertical="center" wrapText="1"/>
    </xf>
    <xf numFmtId="0" fontId="24" fillId="11" borderId="10" xfId="7" applyFont="1" applyFill="1" applyBorder="1" applyAlignment="1">
      <alignment horizontal="left" vertical="center" wrapText="1"/>
    </xf>
    <xf numFmtId="0" fontId="24" fillId="11" borderId="9" xfId="7" applyFont="1" applyFill="1" applyBorder="1" applyAlignment="1">
      <alignment horizontal="left" vertical="center" wrapText="1"/>
    </xf>
    <xf numFmtId="0" fontId="24" fillId="11" borderId="19" xfId="7" applyFont="1" applyFill="1" applyBorder="1" applyAlignment="1">
      <alignment horizontal="left" vertical="center" wrapText="1"/>
    </xf>
    <xf numFmtId="0" fontId="18" fillId="8" borderId="37" xfId="0" applyFont="1" applyFill="1" applyBorder="1" applyAlignment="1">
      <alignment horizontal="left" vertical="center" wrapText="1"/>
    </xf>
    <xf numFmtId="0" fontId="18" fillId="8" borderId="35" xfId="0" applyFont="1" applyFill="1" applyBorder="1" applyAlignment="1">
      <alignment horizontal="left" vertical="center" wrapText="1"/>
    </xf>
    <xf numFmtId="0" fontId="24" fillId="10" borderId="42" xfId="7" applyFont="1" applyFill="1" applyBorder="1" applyAlignment="1">
      <alignment horizontal="center" vertical="center" wrapText="1"/>
    </xf>
    <xf numFmtId="0" fontId="19" fillId="10" borderId="42" xfId="7" applyFont="1" applyFill="1" applyBorder="1" applyAlignment="1">
      <alignment horizontal="center" vertical="center" wrapText="1"/>
    </xf>
    <xf numFmtId="0" fontId="25" fillId="10" borderId="21" xfId="7" applyFont="1" applyFill="1" applyBorder="1" applyAlignment="1">
      <alignment horizontal="center" vertical="center" wrapText="1"/>
    </xf>
    <xf numFmtId="0" fontId="25" fillId="10" borderId="24" xfId="7" applyFont="1" applyFill="1" applyBorder="1" applyAlignment="1">
      <alignment horizontal="center" vertical="center" wrapText="1"/>
    </xf>
    <xf numFmtId="0" fontId="20" fillId="11" borderId="10" xfId="7" applyFont="1" applyFill="1" applyBorder="1" applyAlignment="1">
      <alignment horizontal="left" vertical="center" wrapText="1"/>
    </xf>
    <xf numFmtId="0" fontId="20" fillId="11" borderId="9" xfId="7" applyFont="1" applyFill="1" applyBorder="1" applyAlignment="1">
      <alignment horizontal="left" vertical="center" wrapText="1"/>
    </xf>
    <xf numFmtId="0" fontId="20" fillId="11" borderId="19" xfId="7" applyFont="1" applyFill="1" applyBorder="1" applyAlignment="1">
      <alignment horizontal="left" vertical="center" wrapText="1"/>
    </xf>
    <xf numFmtId="176" fontId="25" fillId="0" borderId="29" xfId="7" applyNumberFormat="1" applyFont="1" applyFill="1" applyBorder="1" applyAlignment="1">
      <alignment horizontal="left" vertical="center" wrapText="1"/>
    </xf>
    <xf numFmtId="176" fontId="25" fillId="0" borderId="28" xfId="7" applyNumberFormat="1" applyFont="1" applyFill="1" applyBorder="1" applyAlignment="1">
      <alignment horizontal="left" vertical="center" wrapText="1"/>
    </xf>
    <xf numFmtId="176" fontId="25" fillId="0" borderId="30" xfId="7" applyNumberFormat="1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25" fillId="0" borderId="29" xfId="11" applyFont="1" applyFill="1" applyBorder="1" applyAlignment="1">
      <alignment horizontal="left" vertical="center"/>
    </xf>
    <xf numFmtId="0" fontId="25" fillId="0" borderId="28" xfId="11" applyFont="1" applyFill="1" applyBorder="1" applyAlignment="1">
      <alignment horizontal="left" vertical="center"/>
    </xf>
    <xf numFmtId="0" fontId="25" fillId="0" borderId="30" xfId="11" applyFont="1" applyFill="1" applyBorder="1" applyAlignment="1">
      <alignment horizontal="left" vertical="center"/>
    </xf>
    <xf numFmtId="0" fontId="30" fillId="9" borderId="10" xfId="7" applyFont="1" applyFill="1" applyBorder="1" applyAlignment="1">
      <alignment horizontal="center" vertical="center" wrapText="1"/>
    </xf>
    <xf numFmtId="0" fontId="30" fillId="9" borderId="43" xfId="7" applyFont="1" applyFill="1" applyBorder="1" applyAlignment="1">
      <alignment horizontal="center" vertical="center" wrapText="1"/>
    </xf>
    <xf numFmtId="0" fontId="31" fillId="8" borderId="17" xfId="27" applyFont="1" applyFill="1" applyBorder="1" applyAlignment="1">
      <alignment horizontal="center" vertical="center"/>
    </xf>
    <xf numFmtId="0" fontId="33" fillId="8" borderId="0" xfId="27" applyFont="1" applyFill="1">
      <alignment vertical="center"/>
    </xf>
  </cellXfs>
  <cellStyles count="46">
    <cellStyle name="Normal_210302 Cadbury Schweppes_Premiums_RFP.Final" xfId="29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 2" xfId="27"/>
    <cellStyle name="常规 4" xfId="28"/>
    <cellStyle name="常规_Sheet1_1" xfId="7"/>
    <cellStyle name="常规_Sheet1_10" xfId="8"/>
    <cellStyle name="常规_Sheet1_11" xfId="9"/>
    <cellStyle name="常规_Sheet1_12" xfId="10"/>
    <cellStyle name="常规_Sheet1_5" xfId="11"/>
    <cellStyle name="常规_Sheet1_6" xfId="12"/>
    <cellStyle name="常规_Sheet1_7" xfId="13"/>
    <cellStyle name="常规_Sheet1_8" xfId="14"/>
    <cellStyle name="常规_Sheet1_9" xfId="15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好" xfId="16" builtinId="26" customBuiltin="1"/>
    <cellStyle name="汇总" xfId="17" builtinId="25" customBuiltin="1"/>
    <cellStyle name="计算" xfId="18" builtinId="22" customBuiltin="1"/>
    <cellStyle name="检查单元格" xfId="19" builtinId="23" customBuiltin="1"/>
    <cellStyle name="警告文本" xfId="20" builtinId="11" customBuiltin="1"/>
    <cellStyle name="链接单元格" xfId="21" builtinId="24" customBuiltin="1"/>
    <cellStyle name="输出" xfId="22" builtinId="21" customBuiltin="1"/>
    <cellStyle name="输入" xfId="23" builtinId="20" customBuiltin="1"/>
    <cellStyle name="说明文本" xfId="24"/>
    <cellStyle name="无色" xfId="25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注释" xfId="26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C7CFDC"/>
      <rgbColor rgb="0099CCFF"/>
      <rgbColor rgb="00FF00FF"/>
      <rgbColor rgb="0000FFFF"/>
      <rgbColor rgb="00FF8080"/>
      <rgbColor rgb="00008000"/>
      <rgbColor rgb="00153B63"/>
      <rgbColor rgb="00808000"/>
      <rgbColor rgb="00ECECEC"/>
      <rgbColor rgb="00008080"/>
      <rgbColor rgb="00DDE5EF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EEC939"/>
      <rgbColor rgb="00CCFFFF"/>
      <rgbColor rgb="00CCFFCC"/>
      <rgbColor rgb="00FFFF99"/>
      <rgbColor rgb="00FFFFFF"/>
      <rgbColor rgb="00FF99CC"/>
      <rgbColor rgb="00226AB6"/>
      <rgbColor rgb="00FFCC99"/>
      <rgbColor rgb="00A7A7A7"/>
      <rgbColor rgb="0033CCCC"/>
      <rgbColor rgb="00666699"/>
      <rgbColor rgb="00FFCC00"/>
      <rgbColor rgb="00FF9900"/>
      <rgbColor rgb="00FF6600"/>
      <rgbColor rgb="00DF0024"/>
      <rgbColor rgb="0099BBDD"/>
      <rgbColor rgb="00003366"/>
      <rgbColor rgb="00339966"/>
      <rgbColor rgb="00003300"/>
      <rgbColor rgb="00333300"/>
      <rgbColor rgb="00993300"/>
      <rgbColor rgb="00CC4444"/>
      <rgbColor rgb="005D7298"/>
      <rgbColor rgb="0092A0B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200024</xdr:rowOff>
    </xdr:from>
    <xdr:to>
      <xdr:col>7</xdr:col>
      <xdr:colOff>0</xdr:colOff>
      <xdr:row>25</xdr:row>
      <xdr:rowOff>45718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0515600" y="7010399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219074</xdr:rowOff>
    </xdr:from>
    <xdr:to>
      <xdr:col>0</xdr:col>
      <xdr:colOff>0</xdr:colOff>
      <xdr:row>1</xdr:row>
      <xdr:rowOff>45718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0" y="219074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314325</xdr:colOff>
      <xdr:row>1</xdr:row>
      <xdr:rowOff>657536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9075"/>
          <a:ext cx="1390650" cy="657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228601</xdr:colOff>
      <xdr:row>1</xdr:row>
      <xdr:rowOff>85725</xdr:rowOff>
    </xdr:from>
    <xdr:to>
      <xdr:col>1</xdr:col>
      <xdr:colOff>747564</xdr:colOff>
      <xdr:row>1</xdr:row>
      <xdr:rowOff>514350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4926" y="304800"/>
          <a:ext cx="51896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20"/>
  <sheetViews>
    <sheetView tabSelected="1" topLeftCell="A93" workbookViewId="0">
      <selection activeCell="K112" sqref="K112"/>
    </sheetView>
  </sheetViews>
  <sheetFormatPr defaultColWidth="9" defaultRowHeight="17.25" x14ac:dyDescent="0.15"/>
  <cols>
    <col min="1" max="1" width="14.125" style="19" customWidth="1"/>
    <col min="2" max="2" width="31.5" style="19" bestFit="1" customWidth="1"/>
    <col min="3" max="3" width="47" style="19" bestFit="1" customWidth="1"/>
    <col min="4" max="4" width="8.375" style="19" customWidth="1"/>
    <col min="5" max="5" width="7.625" style="19" customWidth="1"/>
    <col min="6" max="6" width="14.625" style="19" customWidth="1"/>
    <col min="7" max="7" width="19.875" style="19" customWidth="1"/>
    <col min="8" max="218" width="9" style="19" customWidth="1"/>
    <col min="219" max="16384" width="9" style="19"/>
  </cols>
  <sheetData>
    <row r="1" spans="1:7" x14ac:dyDescent="0.15">
      <c r="A1" s="64"/>
      <c r="B1" s="64"/>
      <c r="C1" s="64"/>
      <c r="D1" s="64"/>
      <c r="E1" s="64"/>
      <c r="F1" s="64"/>
      <c r="G1" s="64"/>
    </row>
    <row r="2" spans="1:7" ht="52.5" customHeight="1" x14ac:dyDescent="0.15">
      <c r="A2" s="102" t="s">
        <v>137</v>
      </c>
      <c r="B2" s="102"/>
      <c r="C2" s="102"/>
      <c r="D2" s="102"/>
      <c r="E2" s="102"/>
      <c r="F2" s="102"/>
      <c r="G2" s="102"/>
    </row>
    <row r="3" spans="1:7" ht="22.5" x14ac:dyDescent="0.15">
      <c r="A3" s="65"/>
      <c r="B3" s="65"/>
      <c r="C3" s="65"/>
      <c r="D3" s="65"/>
      <c r="E3" s="65"/>
      <c r="F3" s="65"/>
      <c r="G3" s="65"/>
    </row>
    <row r="4" spans="1:7" x14ac:dyDescent="0.15">
      <c r="A4" s="66" t="s">
        <v>138</v>
      </c>
      <c r="B4" s="67"/>
      <c r="C4" s="66" t="s">
        <v>139</v>
      </c>
      <c r="D4" s="67"/>
      <c r="E4" s="67"/>
      <c r="F4" s="67"/>
      <c r="G4" s="64"/>
    </row>
    <row r="5" spans="1:7" x14ac:dyDescent="0.15">
      <c r="A5" s="103" t="s">
        <v>140</v>
      </c>
      <c r="B5" s="103"/>
      <c r="C5" s="103" t="s">
        <v>200</v>
      </c>
      <c r="D5" s="103"/>
      <c r="E5" s="67"/>
      <c r="F5" s="67"/>
      <c r="G5" s="64"/>
    </row>
    <row r="6" spans="1:7" x14ac:dyDescent="0.15">
      <c r="A6" s="103" t="s">
        <v>109</v>
      </c>
      <c r="B6" s="103"/>
      <c r="C6" s="103" t="s">
        <v>141</v>
      </c>
      <c r="D6" s="103"/>
      <c r="E6" s="67"/>
      <c r="F6" s="67"/>
      <c r="G6" s="64"/>
    </row>
    <row r="7" spans="1:7" x14ac:dyDescent="0.15">
      <c r="A7" s="103" t="s">
        <v>110</v>
      </c>
      <c r="B7" s="103"/>
      <c r="C7" s="103" t="s">
        <v>110</v>
      </c>
      <c r="D7" s="103"/>
      <c r="E7" s="67"/>
      <c r="F7" s="67"/>
      <c r="G7" s="64"/>
    </row>
    <row r="8" spans="1:7" x14ac:dyDescent="0.15">
      <c r="A8" s="103" t="s">
        <v>111</v>
      </c>
      <c r="B8" s="103"/>
      <c r="C8" s="103" t="s">
        <v>111</v>
      </c>
      <c r="D8" s="103"/>
      <c r="E8" s="67"/>
      <c r="F8" s="67"/>
      <c r="G8" s="64"/>
    </row>
    <row r="9" spans="1:7" x14ac:dyDescent="0.15">
      <c r="A9" s="103" t="s">
        <v>112</v>
      </c>
      <c r="B9" s="103"/>
      <c r="C9" s="103" t="s">
        <v>112</v>
      </c>
      <c r="D9" s="103"/>
      <c r="E9" s="67"/>
      <c r="F9" s="67"/>
      <c r="G9" s="64"/>
    </row>
    <row r="10" spans="1:7" x14ac:dyDescent="0.15">
      <c r="A10" s="103" t="s">
        <v>142</v>
      </c>
      <c r="B10" s="103"/>
      <c r="C10" s="103" t="s">
        <v>142</v>
      </c>
      <c r="D10" s="103"/>
      <c r="E10" s="67"/>
      <c r="F10" s="67"/>
      <c r="G10" s="64"/>
    </row>
    <row r="11" spans="1:7" x14ac:dyDescent="0.15">
      <c r="A11" s="64"/>
      <c r="B11" s="64"/>
      <c r="C11" s="64"/>
      <c r="D11" s="64"/>
      <c r="E11" s="64"/>
      <c r="F11" s="64"/>
      <c r="G11" s="64"/>
    </row>
    <row r="12" spans="1:7" x14ac:dyDescent="0.15">
      <c r="A12" s="25"/>
      <c r="B12" s="25"/>
      <c r="C12" s="25"/>
      <c r="D12" s="25"/>
      <c r="E12" s="25"/>
      <c r="F12" s="25"/>
      <c r="G12" s="25"/>
    </row>
    <row r="13" spans="1:7" ht="33" x14ac:dyDescent="0.15">
      <c r="A13" s="100" t="s">
        <v>0</v>
      </c>
      <c r="B13" s="101"/>
      <c r="C13" s="41" t="s">
        <v>1</v>
      </c>
      <c r="D13" s="42" t="s">
        <v>5</v>
      </c>
      <c r="E13" s="42" t="s">
        <v>2</v>
      </c>
      <c r="F13" s="43" t="s">
        <v>3</v>
      </c>
      <c r="G13" s="44" t="s">
        <v>4</v>
      </c>
    </row>
    <row r="14" spans="1:7" x14ac:dyDescent="0.15">
      <c r="A14" s="89" t="s">
        <v>8</v>
      </c>
      <c r="B14" s="90"/>
      <c r="C14" s="90"/>
      <c r="D14" s="90"/>
      <c r="E14" s="90"/>
      <c r="F14" s="90"/>
      <c r="G14" s="91"/>
    </row>
    <row r="15" spans="1:7" ht="15.6" customHeight="1" x14ac:dyDescent="0.15">
      <c r="A15" s="45"/>
      <c r="B15" s="31" t="s">
        <v>115</v>
      </c>
      <c r="C15" s="32" t="s">
        <v>113</v>
      </c>
      <c r="D15" s="33">
        <v>1</v>
      </c>
      <c r="E15" s="33" t="s">
        <v>114</v>
      </c>
      <c r="F15" s="34">
        <v>0</v>
      </c>
      <c r="G15" s="35">
        <v>0</v>
      </c>
    </row>
    <row r="16" spans="1:7" x14ac:dyDescent="0.15">
      <c r="A16" s="46"/>
      <c r="B16" s="47"/>
      <c r="C16" s="48"/>
      <c r="D16" s="48"/>
      <c r="E16" s="48"/>
      <c r="F16" s="49" t="s">
        <v>6</v>
      </c>
      <c r="G16" s="50">
        <f>G15</f>
        <v>0</v>
      </c>
    </row>
    <row r="17" spans="1:7" x14ac:dyDescent="0.15">
      <c r="A17" s="89" t="s">
        <v>9</v>
      </c>
      <c r="B17" s="90"/>
      <c r="C17" s="90"/>
      <c r="D17" s="90"/>
      <c r="E17" s="90"/>
      <c r="F17" s="90"/>
      <c r="G17" s="91"/>
    </row>
    <row r="18" spans="1:7" ht="15.75" customHeight="1" x14ac:dyDescent="0.15">
      <c r="A18" s="87" t="s">
        <v>117</v>
      </c>
      <c r="B18" s="92" t="s">
        <v>144</v>
      </c>
      <c r="C18" s="93"/>
      <c r="D18" s="93"/>
      <c r="E18" s="93"/>
      <c r="F18" s="93"/>
      <c r="G18" s="94"/>
    </row>
    <row r="19" spans="1:7" ht="15.75" customHeight="1" x14ac:dyDescent="0.15">
      <c r="A19" s="88"/>
      <c r="B19" s="7" t="s">
        <v>207</v>
      </c>
      <c r="C19" s="6" t="s">
        <v>212</v>
      </c>
      <c r="D19" s="28">
        <v>1</v>
      </c>
      <c r="E19" s="2" t="s">
        <v>201</v>
      </c>
      <c r="F19" s="3">
        <v>35000</v>
      </c>
      <c r="G19" s="5">
        <f t="shared" ref="G19:G21" si="0">F19*D19</f>
        <v>35000</v>
      </c>
    </row>
    <row r="20" spans="1:7" ht="15.75" customHeight="1" x14ac:dyDescent="0.15">
      <c r="A20" s="88"/>
      <c r="B20" s="7" t="s">
        <v>209</v>
      </c>
      <c r="C20" s="6" t="s">
        <v>210</v>
      </c>
      <c r="D20" s="28">
        <v>1</v>
      </c>
      <c r="E20" s="2" t="s">
        <v>201</v>
      </c>
      <c r="F20" s="3">
        <v>6500</v>
      </c>
      <c r="G20" s="5">
        <f t="shared" si="0"/>
        <v>6500</v>
      </c>
    </row>
    <row r="21" spans="1:7" ht="15.75" customHeight="1" x14ac:dyDescent="0.15">
      <c r="A21" s="88"/>
      <c r="B21" s="7" t="s">
        <v>211</v>
      </c>
      <c r="C21" s="6" t="s">
        <v>208</v>
      </c>
      <c r="D21" s="28">
        <v>1</v>
      </c>
      <c r="E21" s="2" t="s">
        <v>201</v>
      </c>
      <c r="F21" s="3">
        <v>4000</v>
      </c>
      <c r="G21" s="5">
        <f t="shared" si="0"/>
        <v>4000</v>
      </c>
    </row>
    <row r="22" spans="1:7" ht="15.75" customHeight="1" x14ac:dyDescent="0.15">
      <c r="A22" s="88"/>
      <c r="B22" s="55" t="s">
        <v>16</v>
      </c>
      <c r="C22" s="56"/>
      <c r="D22" s="56"/>
      <c r="E22" s="56"/>
      <c r="F22" s="56"/>
      <c r="G22" s="57"/>
    </row>
    <row r="23" spans="1:7" ht="15.75" customHeight="1" x14ac:dyDescent="0.15">
      <c r="A23" s="88"/>
      <c r="B23" s="7" t="s">
        <v>17</v>
      </c>
      <c r="C23" s="6" t="s">
        <v>206</v>
      </c>
      <c r="D23" s="13">
        <v>256</v>
      </c>
      <c r="E23" s="2" t="s">
        <v>15</v>
      </c>
      <c r="F23" s="3">
        <v>100</v>
      </c>
      <c r="G23" s="5">
        <f t="shared" ref="G23:G29" si="1">F23*D23</f>
        <v>25600</v>
      </c>
    </row>
    <row r="24" spans="1:7" ht="15.75" customHeight="1" x14ac:dyDescent="0.15">
      <c r="A24" s="88"/>
      <c r="B24" s="14" t="s">
        <v>96</v>
      </c>
      <c r="C24" s="8" t="s">
        <v>97</v>
      </c>
      <c r="D24" s="15">
        <v>256</v>
      </c>
      <c r="E24" s="2" t="s">
        <v>15</v>
      </c>
      <c r="F24" s="16">
        <v>20</v>
      </c>
      <c r="G24" s="5">
        <f t="shared" si="1"/>
        <v>5120</v>
      </c>
    </row>
    <row r="25" spans="1:7" ht="15.75" customHeight="1" x14ac:dyDescent="0.15">
      <c r="A25" s="88"/>
      <c r="B25" s="14" t="s">
        <v>104</v>
      </c>
      <c r="C25" s="8" t="s">
        <v>98</v>
      </c>
      <c r="D25" s="15">
        <v>1</v>
      </c>
      <c r="E25" s="2" t="s">
        <v>19</v>
      </c>
      <c r="F25" s="16">
        <v>1000</v>
      </c>
      <c r="G25" s="5">
        <f t="shared" si="1"/>
        <v>1000</v>
      </c>
    </row>
    <row r="26" spans="1:7" ht="15.75" customHeight="1" x14ac:dyDescent="0.15">
      <c r="A26" s="88"/>
      <c r="B26" s="14" t="s">
        <v>105</v>
      </c>
      <c r="C26" s="8" t="s">
        <v>106</v>
      </c>
      <c r="D26" s="15">
        <v>1</v>
      </c>
      <c r="E26" s="2"/>
      <c r="F26" s="16">
        <v>3000</v>
      </c>
      <c r="G26" s="5">
        <f t="shared" si="1"/>
        <v>3000</v>
      </c>
    </row>
    <row r="27" spans="1:7" ht="15.75" customHeight="1" x14ac:dyDescent="0.15">
      <c r="A27" s="88"/>
      <c r="B27" s="14" t="s">
        <v>99</v>
      </c>
      <c r="C27" s="8" t="s">
        <v>100</v>
      </c>
      <c r="D27" s="15">
        <v>1</v>
      </c>
      <c r="E27" s="1" t="s">
        <v>18</v>
      </c>
      <c r="F27" s="16">
        <v>1000</v>
      </c>
      <c r="G27" s="5">
        <f t="shared" si="1"/>
        <v>1000</v>
      </c>
    </row>
    <row r="28" spans="1:7" ht="15.75" customHeight="1" x14ac:dyDescent="0.15">
      <c r="A28" s="88"/>
      <c r="B28" s="14" t="s">
        <v>101</v>
      </c>
      <c r="C28" s="8" t="s">
        <v>102</v>
      </c>
      <c r="D28" s="11">
        <v>20</v>
      </c>
      <c r="E28" s="11" t="s">
        <v>36</v>
      </c>
      <c r="F28" s="12">
        <v>0</v>
      </c>
      <c r="G28" s="5">
        <f t="shared" si="1"/>
        <v>0</v>
      </c>
    </row>
    <row r="29" spans="1:7" ht="15.75" customHeight="1" x14ac:dyDescent="0.15">
      <c r="A29" s="88"/>
      <c r="B29" s="17" t="s">
        <v>34</v>
      </c>
      <c r="C29" s="18" t="s">
        <v>35</v>
      </c>
      <c r="D29" s="11">
        <v>2</v>
      </c>
      <c r="E29" s="11" t="s">
        <v>37</v>
      </c>
      <c r="F29" s="12">
        <v>0</v>
      </c>
      <c r="G29" s="5">
        <f t="shared" si="1"/>
        <v>0</v>
      </c>
    </row>
    <row r="30" spans="1:7" x14ac:dyDescent="0.15">
      <c r="A30" s="46"/>
      <c r="B30" s="47"/>
      <c r="C30" s="48"/>
      <c r="D30" s="48"/>
      <c r="E30" s="48"/>
      <c r="F30" s="49" t="s">
        <v>6</v>
      </c>
      <c r="G30" s="50">
        <f>SUM(G19:G29)</f>
        <v>81220</v>
      </c>
    </row>
    <row r="31" spans="1:7" x14ac:dyDescent="0.15">
      <c r="A31" s="89" t="s">
        <v>10</v>
      </c>
      <c r="B31" s="90"/>
      <c r="C31" s="90"/>
      <c r="D31" s="90"/>
      <c r="E31" s="90"/>
      <c r="F31" s="90"/>
      <c r="G31" s="91"/>
    </row>
    <row r="32" spans="1:7" x14ac:dyDescent="0.15">
      <c r="A32" s="87" t="s">
        <v>135</v>
      </c>
      <c r="B32" s="97" t="s">
        <v>143</v>
      </c>
      <c r="C32" s="98"/>
      <c r="D32" s="98"/>
      <c r="E32" s="98"/>
      <c r="F32" s="98"/>
      <c r="G32" s="99"/>
    </row>
    <row r="33" spans="1:7" x14ac:dyDescent="0.15">
      <c r="A33" s="88"/>
      <c r="B33" s="9" t="s">
        <v>20</v>
      </c>
      <c r="C33" s="10" t="s">
        <v>205</v>
      </c>
      <c r="D33" s="15">
        <v>78</v>
      </c>
      <c r="E33" s="2" t="s">
        <v>23</v>
      </c>
      <c r="F33" s="16">
        <v>300</v>
      </c>
      <c r="G33" s="4">
        <f>F33*D33</f>
        <v>23400</v>
      </c>
    </row>
    <row r="34" spans="1:7" x14ac:dyDescent="0.15">
      <c r="A34" s="88"/>
      <c r="B34" s="9" t="s">
        <v>20</v>
      </c>
      <c r="C34" s="78" t="s">
        <v>213</v>
      </c>
      <c r="D34" s="15">
        <v>108</v>
      </c>
      <c r="E34" s="2" t="s">
        <v>15</v>
      </c>
      <c r="F34" s="16">
        <v>300</v>
      </c>
      <c r="G34" s="4">
        <f t="shared" ref="G34:G35" si="2">F34*D34</f>
        <v>32400</v>
      </c>
    </row>
    <row r="35" spans="1:7" x14ac:dyDescent="0.15">
      <c r="A35" s="88"/>
      <c r="B35" s="9" t="s">
        <v>20</v>
      </c>
      <c r="C35" s="78" t="s">
        <v>204</v>
      </c>
      <c r="D35" s="15">
        <v>108</v>
      </c>
      <c r="E35" s="2" t="s">
        <v>15</v>
      </c>
      <c r="F35" s="16">
        <v>300</v>
      </c>
      <c r="G35" s="4">
        <f t="shared" si="2"/>
        <v>32400</v>
      </c>
    </row>
    <row r="36" spans="1:7" x14ac:dyDescent="0.15">
      <c r="A36" s="88"/>
      <c r="B36" s="9" t="s">
        <v>145</v>
      </c>
      <c r="C36" s="10" t="s">
        <v>146</v>
      </c>
      <c r="D36" s="15">
        <v>1</v>
      </c>
      <c r="E36" s="2" t="s">
        <v>41</v>
      </c>
      <c r="F36" s="16">
        <v>1000</v>
      </c>
      <c r="G36" s="4">
        <f t="shared" ref="G36:G93" si="3">F36*D36</f>
        <v>1000</v>
      </c>
    </row>
    <row r="37" spans="1:7" x14ac:dyDescent="0.15">
      <c r="A37" s="88"/>
      <c r="B37" s="9" t="s">
        <v>147</v>
      </c>
      <c r="C37" s="10" t="s">
        <v>148</v>
      </c>
      <c r="D37" s="15">
        <v>4</v>
      </c>
      <c r="E37" s="2" t="s">
        <v>42</v>
      </c>
      <c r="F37" s="16">
        <v>200</v>
      </c>
      <c r="G37" s="4">
        <f t="shared" si="3"/>
        <v>800</v>
      </c>
    </row>
    <row r="38" spans="1:7" x14ac:dyDescent="0.15">
      <c r="A38" s="88"/>
      <c r="B38" s="9" t="s">
        <v>149</v>
      </c>
      <c r="C38" s="10" t="s">
        <v>39</v>
      </c>
      <c r="D38" s="15">
        <v>1</v>
      </c>
      <c r="E38" s="2" t="s">
        <v>42</v>
      </c>
      <c r="F38" s="16">
        <v>1000</v>
      </c>
      <c r="G38" s="4">
        <f t="shared" si="3"/>
        <v>1000</v>
      </c>
    </row>
    <row r="39" spans="1:7" x14ac:dyDescent="0.15">
      <c r="A39" s="88"/>
      <c r="B39" s="9" t="s">
        <v>151</v>
      </c>
      <c r="C39" s="10" t="s">
        <v>152</v>
      </c>
      <c r="D39" s="15">
        <v>1</v>
      </c>
      <c r="E39" s="2" t="s">
        <v>42</v>
      </c>
      <c r="F39" s="16">
        <v>4800</v>
      </c>
      <c r="G39" s="4">
        <f t="shared" si="3"/>
        <v>4800</v>
      </c>
    </row>
    <row r="40" spans="1:7" x14ac:dyDescent="0.15">
      <c r="A40" s="88"/>
      <c r="B40" s="9" t="s">
        <v>153</v>
      </c>
      <c r="C40" s="10" t="s">
        <v>154</v>
      </c>
      <c r="D40" s="15">
        <v>2</v>
      </c>
      <c r="E40" s="2" t="s">
        <v>42</v>
      </c>
      <c r="F40" s="16">
        <v>500</v>
      </c>
      <c r="G40" s="4">
        <f t="shared" si="3"/>
        <v>1000</v>
      </c>
    </row>
    <row r="41" spans="1:7" x14ac:dyDescent="0.15">
      <c r="A41" s="88"/>
      <c r="B41" s="9" t="s">
        <v>150</v>
      </c>
      <c r="C41" s="10" t="s">
        <v>155</v>
      </c>
      <c r="D41" s="15">
        <v>2</v>
      </c>
      <c r="E41" s="2" t="s">
        <v>42</v>
      </c>
      <c r="F41" s="16">
        <v>0</v>
      </c>
      <c r="G41" s="4">
        <f t="shared" si="3"/>
        <v>0</v>
      </c>
    </row>
    <row r="42" spans="1:7" x14ac:dyDescent="0.15">
      <c r="A42" s="88"/>
      <c r="B42" s="9" t="s">
        <v>156</v>
      </c>
      <c r="C42" s="10" t="s">
        <v>157</v>
      </c>
      <c r="D42" s="15">
        <v>2</v>
      </c>
      <c r="E42" s="2" t="s">
        <v>42</v>
      </c>
      <c r="F42" s="16">
        <v>500</v>
      </c>
      <c r="G42" s="4">
        <f t="shared" si="3"/>
        <v>1000</v>
      </c>
    </row>
    <row r="43" spans="1:7" x14ac:dyDescent="0.15">
      <c r="A43" s="88"/>
      <c r="B43" s="9" t="s">
        <v>43</v>
      </c>
      <c r="C43" s="10" t="s">
        <v>158</v>
      </c>
      <c r="D43" s="15">
        <v>2</v>
      </c>
      <c r="E43" s="2" t="s">
        <v>42</v>
      </c>
      <c r="F43" s="16">
        <v>500</v>
      </c>
      <c r="G43" s="4">
        <f t="shared" si="3"/>
        <v>1000</v>
      </c>
    </row>
    <row r="44" spans="1:7" x14ac:dyDescent="0.15">
      <c r="A44" s="88"/>
      <c r="B44" s="9" t="s">
        <v>159</v>
      </c>
      <c r="C44" s="10" t="s">
        <v>44</v>
      </c>
      <c r="D44" s="15">
        <v>8</v>
      </c>
      <c r="E44" s="2" t="s">
        <v>42</v>
      </c>
      <c r="F44" s="16">
        <v>0</v>
      </c>
      <c r="G44" s="4">
        <f t="shared" si="3"/>
        <v>0</v>
      </c>
    </row>
    <row r="45" spans="1:7" x14ac:dyDescent="0.15">
      <c r="A45" s="88"/>
      <c r="B45" s="9" t="s">
        <v>203</v>
      </c>
      <c r="C45" s="10" t="s">
        <v>45</v>
      </c>
      <c r="D45" s="15">
        <v>2</v>
      </c>
      <c r="E45" s="2" t="s">
        <v>42</v>
      </c>
      <c r="F45" s="16">
        <v>0</v>
      </c>
      <c r="G45" s="4">
        <f t="shared" si="3"/>
        <v>0</v>
      </c>
    </row>
    <row r="46" spans="1:7" x14ac:dyDescent="0.15">
      <c r="A46" s="88"/>
      <c r="B46" s="9" t="s">
        <v>46</v>
      </c>
      <c r="C46" s="10" t="s">
        <v>160</v>
      </c>
      <c r="D46" s="15">
        <v>1</v>
      </c>
      <c r="E46" s="2" t="s">
        <v>42</v>
      </c>
      <c r="F46" s="16">
        <v>500</v>
      </c>
      <c r="G46" s="4">
        <f t="shared" si="3"/>
        <v>500</v>
      </c>
    </row>
    <row r="47" spans="1:7" x14ac:dyDescent="0.15">
      <c r="A47" s="88"/>
      <c r="B47" s="9" t="s">
        <v>47</v>
      </c>
      <c r="C47" s="10"/>
      <c r="D47" s="15">
        <v>12</v>
      </c>
      <c r="E47" s="2" t="s">
        <v>48</v>
      </c>
      <c r="F47" s="16">
        <v>0</v>
      </c>
      <c r="G47" s="4">
        <f t="shared" si="3"/>
        <v>0</v>
      </c>
    </row>
    <row r="48" spans="1:7" x14ac:dyDescent="0.15">
      <c r="A48" s="88"/>
      <c r="B48" s="9" t="s">
        <v>49</v>
      </c>
      <c r="C48" s="10" t="s">
        <v>50</v>
      </c>
      <c r="D48" s="15">
        <v>2</v>
      </c>
      <c r="E48" s="2" t="s">
        <v>42</v>
      </c>
      <c r="F48" s="16">
        <v>500</v>
      </c>
      <c r="G48" s="4">
        <f t="shared" si="3"/>
        <v>1000</v>
      </c>
    </row>
    <row r="49" spans="1:7" x14ac:dyDescent="0.15">
      <c r="A49" s="88"/>
      <c r="B49" s="9" t="s">
        <v>161</v>
      </c>
      <c r="C49" s="10" t="s">
        <v>51</v>
      </c>
      <c r="D49" s="15">
        <v>1</v>
      </c>
      <c r="E49" s="2" t="s">
        <v>42</v>
      </c>
      <c r="F49" s="16">
        <v>0</v>
      </c>
      <c r="G49" s="4">
        <f t="shared" si="3"/>
        <v>0</v>
      </c>
    </row>
    <row r="50" spans="1:7" x14ac:dyDescent="0.15">
      <c r="A50" s="88"/>
      <c r="B50" s="9" t="s">
        <v>163</v>
      </c>
      <c r="C50" s="10" t="s">
        <v>162</v>
      </c>
      <c r="D50" s="15">
        <v>1</v>
      </c>
      <c r="E50" s="2" t="s">
        <v>48</v>
      </c>
      <c r="F50" s="16">
        <v>0</v>
      </c>
      <c r="G50" s="4">
        <f t="shared" si="3"/>
        <v>0</v>
      </c>
    </row>
    <row r="51" spans="1:7" x14ac:dyDescent="0.15">
      <c r="A51" s="88"/>
      <c r="B51" s="9" t="s">
        <v>164</v>
      </c>
      <c r="C51" s="10"/>
      <c r="D51" s="15">
        <v>1</v>
      </c>
      <c r="E51" s="2" t="s">
        <v>48</v>
      </c>
      <c r="F51" s="16">
        <v>0</v>
      </c>
      <c r="G51" s="4">
        <f t="shared" si="3"/>
        <v>0</v>
      </c>
    </row>
    <row r="52" spans="1:7" x14ac:dyDescent="0.15">
      <c r="A52" s="88"/>
      <c r="B52" s="58" t="s">
        <v>134</v>
      </c>
      <c r="C52" s="51"/>
      <c r="D52" s="51"/>
      <c r="E52" s="51"/>
      <c r="F52" s="51"/>
      <c r="G52" s="52">
        <f t="shared" si="3"/>
        <v>0</v>
      </c>
    </row>
    <row r="53" spans="1:7" x14ac:dyDescent="0.15">
      <c r="A53" s="88"/>
      <c r="B53" s="9" t="s">
        <v>188</v>
      </c>
      <c r="C53" s="10" t="s">
        <v>165</v>
      </c>
      <c r="D53" s="11">
        <v>6</v>
      </c>
      <c r="E53" s="11" t="s">
        <v>26</v>
      </c>
      <c r="F53" s="12">
        <v>500</v>
      </c>
      <c r="G53" s="4">
        <f t="shared" si="3"/>
        <v>3000</v>
      </c>
    </row>
    <row r="54" spans="1:7" x14ac:dyDescent="0.15">
      <c r="A54" s="88"/>
      <c r="B54" s="9" t="s">
        <v>166</v>
      </c>
      <c r="C54" s="10" t="s">
        <v>167</v>
      </c>
      <c r="D54" s="11">
        <v>4</v>
      </c>
      <c r="E54" s="11" t="s">
        <v>52</v>
      </c>
      <c r="F54" s="12">
        <v>500</v>
      </c>
      <c r="G54" s="4">
        <f t="shared" si="3"/>
        <v>2000</v>
      </c>
    </row>
    <row r="55" spans="1:7" x14ac:dyDescent="0.15">
      <c r="A55" s="88"/>
      <c r="B55" s="9" t="s">
        <v>187</v>
      </c>
      <c r="C55" s="10" t="s">
        <v>168</v>
      </c>
      <c r="D55" s="11">
        <v>4</v>
      </c>
      <c r="E55" s="11" t="s">
        <v>32</v>
      </c>
      <c r="F55" s="12">
        <v>400</v>
      </c>
      <c r="G55" s="4">
        <f t="shared" si="3"/>
        <v>1600</v>
      </c>
    </row>
    <row r="56" spans="1:7" x14ac:dyDescent="0.15">
      <c r="A56" s="88"/>
      <c r="B56" s="9" t="s">
        <v>169</v>
      </c>
      <c r="C56" s="10" t="s">
        <v>40</v>
      </c>
      <c r="D56" s="11">
        <v>2</v>
      </c>
      <c r="E56" s="11" t="s">
        <v>32</v>
      </c>
      <c r="F56" s="12">
        <v>400</v>
      </c>
      <c r="G56" s="4">
        <f t="shared" si="3"/>
        <v>800</v>
      </c>
    </row>
    <row r="57" spans="1:7" x14ac:dyDescent="0.15">
      <c r="A57" s="88"/>
      <c r="B57" s="9" t="s">
        <v>170</v>
      </c>
      <c r="C57" s="10" t="s">
        <v>53</v>
      </c>
      <c r="D57" s="11">
        <v>4</v>
      </c>
      <c r="E57" s="11" t="s">
        <v>32</v>
      </c>
      <c r="F57" s="12">
        <v>200</v>
      </c>
      <c r="G57" s="4">
        <f t="shared" si="3"/>
        <v>800</v>
      </c>
    </row>
    <row r="58" spans="1:7" x14ac:dyDescent="0.15">
      <c r="A58" s="88"/>
      <c r="B58" s="9" t="s">
        <v>171</v>
      </c>
      <c r="C58" s="10" t="s">
        <v>54</v>
      </c>
      <c r="D58" s="11">
        <v>2</v>
      </c>
      <c r="E58" s="11" t="s">
        <v>32</v>
      </c>
      <c r="F58" s="12">
        <v>400</v>
      </c>
      <c r="G58" s="4">
        <f t="shared" si="3"/>
        <v>800</v>
      </c>
    </row>
    <row r="59" spans="1:7" x14ac:dyDescent="0.15">
      <c r="A59" s="88"/>
      <c r="B59" s="9" t="s">
        <v>170</v>
      </c>
      <c r="C59" s="10" t="s">
        <v>55</v>
      </c>
      <c r="D59" s="11">
        <v>4</v>
      </c>
      <c r="E59" s="11" t="s">
        <v>32</v>
      </c>
      <c r="F59" s="12">
        <v>400</v>
      </c>
      <c r="G59" s="4">
        <f t="shared" si="3"/>
        <v>1600</v>
      </c>
    </row>
    <row r="60" spans="1:7" x14ac:dyDescent="0.15">
      <c r="A60" s="88"/>
      <c r="B60" s="9" t="s">
        <v>172</v>
      </c>
      <c r="C60" s="10" t="s">
        <v>56</v>
      </c>
      <c r="D60" s="11">
        <v>1</v>
      </c>
      <c r="E60" s="11" t="s">
        <v>32</v>
      </c>
      <c r="F60" s="12">
        <v>400</v>
      </c>
      <c r="G60" s="4">
        <f t="shared" si="3"/>
        <v>400</v>
      </c>
    </row>
    <row r="61" spans="1:7" x14ac:dyDescent="0.15">
      <c r="A61" s="88"/>
      <c r="B61" s="9" t="s">
        <v>173</v>
      </c>
      <c r="C61" s="10" t="s">
        <v>57</v>
      </c>
      <c r="D61" s="11">
        <v>1</v>
      </c>
      <c r="E61" s="11" t="s">
        <v>32</v>
      </c>
      <c r="F61" s="12">
        <v>500</v>
      </c>
      <c r="G61" s="4">
        <f t="shared" si="3"/>
        <v>500</v>
      </c>
    </row>
    <row r="62" spans="1:7" x14ac:dyDescent="0.15">
      <c r="A62" s="88"/>
      <c r="B62" s="9" t="s">
        <v>186</v>
      </c>
      <c r="C62" s="10" t="s">
        <v>58</v>
      </c>
      <c r="D62" s="11">
        <v>1</v>
      </c>
      <c r="E62" s="11" t="s">
        <v>32</v>
      </c>
      <c r="F62" s="12">
        <v>500</v>
      </c>
      <c r="G62" s="4">
        <f t="shared" si="3"/>
        <v>500</v>
      </c>
    </row>
    <row r="63" spans="1:7" x14ac:dyDescent="0.15">
      <c r="A63" s="88"/>
      <c r="B63" s="9" t="s">
        <v>174</v>
      </c>
      <c r="C63" s="10" t="s">
        <v>59</v>
      </c>
      <c r="D63" s="11">
        <v>2</v>
      </c>
      <c r="E63" s="11" t="s">
        <v>32</v>
      </c>
      <c r="F63" s="12">
        <v>1000</v>
      </c>
      <c r="G63" s="4">
        <f t="shared" si="3"/>
        <v>2000</v>
      </c>
    </row>
    <row r="64" spans="1:7" x14ac:dyDescent="0.15">
      <c r="A64" s="88"/>
      <c r="B64" s="9" t="s">
        <v>60</v>
      </c>
      <c r="C64" s="10" t="s">
        <v>61</v>
      </c>
      <c r="D64" s="11">
        <v>4</v>
      </c>
      <c r="E64" s="11" t="s">
        <v>32</v>
      </c>
      <c r="F64" s="12">
        <v>200</v>
      </c>
      <c r="G64" s="4">
        <f t="shared" si="3"/>
        <v>800</v>
      </c>
    </row>
    <row r="65" spans="1:7" x14ac:dyDescent="0.15">
      <c r="A65" s="88"/>
      <c r="B65" s="9" t="s">
        <v>176</v>
      </c>
      <c r="C65" s="10" t="s">
        <v>175</v>
      </c>
      <c r="D65" s="11">
        <v>8</v>
      </c>
      <c r="E65" s="11" t="s">
        <v>62</v>
      </c>
      <c r="F65" s="12">
        <v>200</v>
      </c>
      <c r="G65" s="4">
        <f t="shared" si="3"/>
        <v>1600</v>
      </c>
    </row>
    <row r="66" spans="1:7" x14ac:dyDescent="0.15">
      <c r="A66" s="88"/>
      <c r="B66" s="9" t="s">
        <v>178</v>
      </c>
      <c r="C66" s="10" t="s">
        <v>177</v>
      </c>
      <c r="D66" s="11">
        <v>1</v>
      </c>
      <c r="E66" s="11" t="s">
        <v>86</v>
      </c>
      <c r="F66" s="12">
        <v>800</v>
      </c>
      <c r="G66" s="4">
        <f t="shared" si="3"/>
        <v>800</v>
      </c>
    </row>
    <row r="67" spans="1:7" x14ac:dyDescent="0.15">
      <c r="A67" s="88"/>
      <c r="B67" s="9" t="s">
        <v>185</v>
      </c>
      <c r="C67" s="10" t="s">
        <v>87</v>
      </c>
      <c r="D67" s="11">
        <v>4</v>
      </c>
      <c r="E67" s="11" t="s">
        <v>52</v>
      </c>
      <c r="F67" s="12">
        <v>0</v>
      </c>
      <c r="G67" s="4">
        <f t="shared" si="3"/>
        <v>0</v>
      </c>
    </row>
    <row r="68" spans="1:7" x14ac:dyDescent="0.15">
      <c r="A68" s="88"/>
      <c r="B68" s="9" t="s">
        <v>84</v>
      </c>
      <c r="C68" s="10" t="s">
        <v>85</v>
      </c>
      <c r="D68" s="11">
        <v>2</v>
      </c>
      <c r="E68" s="11" t="s">
        <v>86</v>
      </c>
      <c r="F68" s="12">
        <v>100</v>
      </c>
      <c r="G68" s="4">
        <f t="shared" si="3"/>
        <v>200</v>
      </c>
    </row>
    <row r="69" spans="1:7" x14ac:dyDescent="0.15">
      <c r="A69" s="88"/>
      <c r="B69" s="9" t="s">
        <v>24</v>
      </c>
      <c r="C69" s="10" t="s">
        <v>25</v>
      </c>
      <c r="D69" s="11">
        <v>1</v>
      </c>
      <c r="E69" s="11" t="s">
        <v>27</v>
      </c>
      <c r="F69" s="12">
        <v>200</v>
      </c>
      <c r="G69" s="4">
        <f t="shared" si="3"/>
        <v>200</v>
      </c>
    </row>
    <row r="70" spans="1:7" x14ac:dyDescent="0.15">
      <c r="A70" s="88"/>
      <c r="B70" s="9" t="s">
        <v>179</v>
      </c>
      <c r="C70" s="10"/>
      <c r="D70" s="11">
        <v>1</v>
      </c>
      <c r="E70" s="11" t="s">
        <v>28</v>
      </c>
      <c r="F70" s="12">
        <v>0</v>
      </c>
      <c r="G70" s="4">
        <f t="shared" si="3"/>
        <v>0</v>
      </c>
    </row>
    <row r="71" spans="1:7" x14ac:dyDescent="0.15">
      <c r="A71" s="88"/>
      <c r="B71" s="58" t="s">
        <v>133</v>
      </c>
      <c r="C71" s="51"/>
      <c r="D71" s="51"/>
      <c r="E71" s="51"/>
      <c r="F71" s="51"/>
      <c r="G71" s="52">
        <f t="shared" si="3"/>
        <v>0</v>
      </c>
    </row>
    <row r="72" spans="1:7" x14ac:dyDescent="0.15">
      <c r="A72" s="88"/>
      <c r="B72" s="9" t="s">
        <v>184</v>
      </c>
      <c r="C72" s="10" t="s">
        <v>180</v>
      </c>
      <c r="D72" s="11">
        <v>5</v>
      </c>
      <c r="E72" s="11" t="s">
        <v>26</v>
      </c>
      <c r="F72" s="12">
        <v>200</v>
      </c>
      <c r="G72" s="4">
        <f t="shared" si="3"/>
        <v>1000</v>
      </c>
    </row>
    <row r="73" spans="1:7" x14ac:dyDescent="0.15">
      <c r="A73" s="88"/>
      <c r="B73" s="9" t="s">
        <v>183</v>
      </c>
      <c r="C73" s="10" t="s">
        <v>63</v>
      </c>
      <c r="D73" s="11">
        <v>20</v>
      </c>
      <c r="E73" s="11" t="s">
        <v>26</v>
      </c>
      <c r="F73" s="12">
        <v>500</v>
      </c>
      <c r="G73" s="4">
        <f t="shared" si="3"/>
        <v>10000</v>
      </c>
    </row>
    <row r="74" spans="1:7" x14ac:dyDescent="0.15">
      <c r="A74" s="88"/>
      <c r="B74" s="9" t="s">
        <v>182</v>
      </c>
      <c r="C74" s="10" t="s">
        <v>181</v>
      </c>
      <c r="D74" s="11">
        <v>10</v>
      </c>
      <c r="E74" s="11" t="s">
        <v>21</v>
      </c>
      <c r="F74" s="12">
        <v>500</v>
      </c>
      <c r="G74" s="4">
        <f t="shared" si="3"/>
        <v>5000</v>
      </c>
    </row>
    <row r="75" spans="1:7" x14ac:dyDescent="0.15">
      <c r="A75" s="88"/>
      <c r="B75" s="9" t="s">
        <v>29</v>
      </c>
      <c r="C75" s="10" t="s">
        <v>30</v>
      </c>
      <c r="D75" s="11">
        <v>80</v>
      </c>
      <c r="E75" s="11" t="s">
        <v>21</v>
      </c>
      <c r="F75" s="12">
        <v>90</v>
      </c>
      <c r="G75" s="4">
        <f t="shared" si="3"/>
        <v>7200</v>
      </c>
    </row>
    <row r="76" spans="1:7" x14ac:dyDescent="0.15">
      <c r="A76" s="88"/>
      <c r="B76" s="9" t="s">
        <v>64</v>
      </c>
      <c r="C76" s="10" t="s">
        <v>65</v>
      </c>
      <c r="D76" s="11">
        <v>2</v>
      </c>
      <c r="E76" s="11" t="s">
        <v>21</v>
      </c>
      <c r="F76" s="12">
        <v>0</v>
      </c>
      <c r="G76" s="4">
        <f t="shared" si="3"/>
        <v>0</v>
      </c>
    </row>
    <row r="77" spans="1:7" x14ac:dyDescent="0.15">
      <c r="A77" s="88"/>
      <c r="B77" s="9" t="s">
        <v>66</v>
      </c>
      <c r="C77" s="10" t="s">
        <v>67</v>
      </c>
      <c r="D77" s="11">
        <v>2</v>
      </c>
      <c r="E77" s="11" t="s">
        <v>90</v>
      </c>
      <c r="F77" s="12">
        <v>500</v>
      </c>
      <c r="G77" s="4">
        <f t="shared" si="3"/>
        <v>1000</v>
      </c>
    </row>
    <row r="78" spans="1:7" x14ac:dyDescent="0.15">
      <c r="A78" s="88"/>
      <c r="B78" s="9" t="s">
        <v>88</v>
      </c>
      <c r="C78" s="10" t="s">
        <v>89</v>
      </c>
      <c r="D78" s="11">
        <v>20</v>
      </c>
      <c r="E78" s="11" t="s">
        <v>91</v>
      </c>
      <c r="F78" s="12">
        <v>0</v>
      </c>
      <c r="G78" s="4">
        <f t="shared" si="3"/>
        <v>0</v>
      </c>
    </row>
    <row r="79" spans="1:7" x14ac:dyDescent="0.15">
      <c r="A79" s="88"/>
      <c r="B79" s="9" t="s">
        <v>68</v>
      </c>
      <c r="C79" s="10" t="s">
        <v>69</v>
      </c>
      <c r="D79" s="11">
        <v>2</v>
      </c>
      <c r="E79" s="11" t="s">
        <v>92</v>
      </c>
      <c r="F79" s="12">
        <v>500</v>
      </c>
      <c r="G79" s="4">
        <f t="shared" si="3"/>
        <v>1000</v>
      </c>
    </row>
    <row r="80" spans="1:7" x14ac:dyDescent="0.15">
      <c r="A80" s="88"/>
      <c r="B80" s="9" t="s">
        <v>70</v>
      </c>
      <c r="C80" s="10" t="s">
        <v>71</v>
      </c>
      <c r="D80" s="11">
        <v>2</v>
      </c>
      <c r="E80" s="11" t="s">
        <v>92</v>
      </c>
      <c r="F80" s="12">
        <v>500</v>
      </c>
      <c r="G80" s="4">
        <f t="shared" si="3"/>
        <v>1000</v>
      </c>
    </row>
    <row r="81" spans="1:7" x14ac:dyDescent="0.15">
      <c r="A81" s="88"/>
      <c r="B81" s="9" t="s">
        <v>72</v>
      </c>
      <c r="C81" s="10" t="s">
        <v>73</v>
      </c>
      <c r="D81" s="11">
        <v>2</v>
      </c>
      <c r="E81" s="11" t="s">
        <v>92</v>
      </c>
      <c r="F81" s="12">
        <v>500</v>
      </c>
      <c r="G81" s="4">
        <f t="shared" si="3"/>
        <v>1000</v>
      </c>
    </row>
    <row r="82" spans="1:7" x14ac:dyDescent="0.15">
      <c r="A82" s="88"/>
      <c r="B82" s="95" t="s">
        <v>74</v>
      </c>
      <c r="C82" s="10" t="s">
        <v>75</v>
      </c>
      <c r="D82" s="11">
        <v>44</v>
      </c>
      <c r="E82" s="11" t="s">
        <v>93</v>
      </c>
      <c r="F82" s="12">
        <v>50</v>
      </c>
      <c r="G82" s="4">
        <f t="shared" si="3"/>
        <v>2200</v>
      </c>
    </row>
    <row r="83" spans="1:7" x14ac:dyDescent="0.15">
      <c r="A83" s="88"/>
      <c r="B83" s="96"/>
      <c r="C83" s="10" t="s">
        <v>76</v>
      </c>
      <c r="D83" s="11">
        <v>160</v>
      </c>
      <c r="E83" s="11" t="s">
        <v>93</v>
      </c>
      <c r="F83" s="12">
        <v>50</v>
      </c>
      <c r="G83" s="4">
        <f t="shared" si="3"/>
        <v>8000</v>
      </c>
    </row>
    <row r="84" spans="1:7" x14ac:dyDescent="0.15">
      <c r="A84" s="88"/>
      <c r="B84" s="9" t="s">
        <v>194</v>
      </c>
      <c r="C84" s="10" t="s">
        <v>77</v>
      </c>
      <c r="D84" s="11">
        <v>10</v>
      </c>
      <c r="E84" s="11" t="s">
        <v>52</v>
      </c>
      <c r="F84" s="12">
        <v>0</v>
      </c>
      <c r="G84" s="4">
        <f t="shared" si="3"/>
        <v>0</v>
      </c>
    </row>
    <row r="85" spans="1:7" x14ac:dyDescent="0.15">
      <c r="A85" s="88"/>
      <c r="B85" s="9" t="s">
        <v>190</v>
      </c>
      <c r="C85" s="10" t="s">
        <v>78</v>
      </c>
      <c r="D85" s="11">
        <v>10</v>
      </c>
      <c r="E85" s="11" t="s">
        <v>52</v>
      </c>
      <c r="F85" s="12">
        <v>0</v>
      </c>
      <c r="G85" s="4">
        <f t="shared" si="3"/>
        <v>0</v>
      </c>
    </row>
    <row r="86" spans="1:7" x14ac:dyDescent="0.15">
      <c r="A86" s="88"/>
      <c r="B86" s="9" t="s">
        <v>189</v>
      </c>
      <c r="C86" s="10" t="s">
        <v>79</v>
      </c>
      <c r="D86" s="11">
        <v>1</v>
      </c>
      <c r="E86" s="11" t="s">
        <v>52</v>
      </c>
      <c r="F86" s="12">
        <v>0</v>
      </c>
      <c r="G86" s="4">
        <f t="shared" si="3"/>
        <v>0</v>
      </c>
    </row>
    <row r="87" spans="1:7" x14ac:dyDescent="0.15">
      <c r="A87" s="88"/>
      <c r="B87" s="9" t="s">
        <v>80</v>
      </c>
      <c r="C87" s="10" t="s">
        <v>81</v>
      </c>
      <c r="D87" s="11">
        <v>2</v>
      </c>
      <c r="E87" s="11" t="s">
        <v>94</v>
      </c>
      <c r="F87" s="12">
        <v>200</v>
      </c>
      <c r="G87" s="4">
        <f t="shared" si="3"/>
        <v>400</v>
      </c>
    </row>
    <row r="88" spans="1:7" x14ac:dyDescent="0.15">
      <c r="A88" s="88"/>
      <c r="B88" s="9" t="s">
        <v>191</v>
      </c>
      <c r="C88" s="10" t="s">
        <v>192</v>
      </c>
      <c r="D88" s="11">
        <v>1</v>
      </c>
      <c r="E88" s="11" t="s">
        <v>21</v>
      </c>
      <c r="F88" s="12">
        <v>1000</v>
      </c>
      <c r="G88" s="4">
        <f t="shared" si="3"/>
        <v>1000</v>
      </c>
    </row>
    <row r="89" spans="1:7" x14ac:dyDescent="0.15">
      <c r="A89" s="88"/>
      <c r="B89" s="9" t="s">
        <v>195</v>
      </c>
      <c r="C89" s="10" t="s">
        <v>31</v>
      </c>
      <c r="D89" s="11">
        <v>2</v>
      </c>
      <c r="E89" s="11" t="s">
        <v>21</v>
      </c>
      <c r="F89" s="12">
        <v>500</v>
      </c>
      <c r="G89" s="4">
        <f t="shared" si="3"/>
        <v>1000</v>
      </c>
    </row>
    <row r="90" spans="1:7" x14ac:dyDescent="0.15">
      <c r="A90" s="88"/>
      <c r="B90" s="9" t="s">
        <v>194</v>
      </c>
      <c r="C90" s="10" t="s">
        <v>193</v>
      </c>
      <c r="D90" s="11">
        <v>6</v>
      </c>
      <c r="E90" s="11" t="s">
        <v>82</v>
      </c>
      <c r="F90" s="12">
        <v>200</v>
      </c>
      <c r="G90" s="4">
        <f t="shared" si="3"/>
        <v>1200</v>
      </c>
    </row>
    <row r="91" spans="1:7" x14ac:dyDescent="0.15">
      <c r="A91" s="88"/>
      <c r="B91" s="9" t="s">
        <v>83</v>
      </c>
      <c r="C91" s="10"/>
      <c r="D91" s="11">
        <v>1</v>
      </c>
      <c r="E91" s="11" t="s">
        <v>22</v>
      </c>
      <c r="F91" s="12">
        <v>1000</v>
      </c>
      <c r="G91" s="4">
        <f t="shared" si="3"/>
        <v>1000</v>
      </c>
    </row>
    <row r="92" spans="1:7" x14ac:dyDescent="0.15">
      <c r="A92" s="88"/>
      <c r="B92" s="17" t="s">
        <v>33</v>
      </c>
      <c r="C92" s="18" t="s">
        <v>95</v>
      </c>
      <c r="D92" s="11">
        <v>20</v>
      </c>
      <c r="E92" s="11" t="s">
        <v>36</v>
      </c>
      <c r="F92" s="12">
        <v>0</v>
      </c>
      <c r="G92" s="4">
        <f t="shared" si="3"/>
        <v>0</v>
      </c>
    </row>
    <row r="93" spans="1:7" x14ac:dyDescent="0.15">
      <c r="A93" s="88"/>
      <c r="B93" s="17" t="s">
        <v>34</v>
      </c>
      <c r="C93" s="18" t="s">
        <v>35</v>
      </c>
      <c r="D93" s="11">
        <v>2</v>
      </c>
      <c r="E93" s="11" t="s">
        <v>37</v>
      </c>
      <c r="F93" s="12">
        <v>0</v>
      </c>
      <c r="G93" s="4">
        <f t="shared" si="3"/>
        <v>0</v>
      </c>
    </row>
    <row r="94" spans="1:7" x14ac:dyDescent="0.15">
      <c r="A94" s="46"/>
      <c r="B94" s="47"/>
      <c r="C94" s="48"/>
      <c r="D94" s="48"/>
      <c r="E94" s="48"/>
      <c r="F94" s="49" t="s">
        <v>6</v>
      </c>
      <c r="G94" s="50">
        <f>SUM(G33:G93)</f>
        <v>159900</v>
      </c>
    </row>
    <row r="95" spans="1:7" x14ac:dyDescent="0.15">
      <c r="A95" s="80" t="s">
        <v>11</v>
      </c>
      <c r="B95" s="81"/>
      <c r="C95" s="81"/>
      <c r="D95" s="81"/>
      <c r="E95" s="81"/>
      <c r="F95" s="81"/>
      <c r="G95" s="82"/>
    </row>
    <row r="96" spans="1:7" x14ac:dyDescent="0.15">
      <c r="A96" s="70"/>
      <c r="B96" s="68"/>
      <c r="C96" s="20"/>
      <c r="D96" s="21"/>
      <c r="E96" s="11" t="s">
        <v>103</v>
      </c>
      <c r="F96" s="22">
        <v>1000</v>
      </c>
      <c r="G96" s="4">
        <f t="shared" ref="G96" si="4">F96*D96</f>
        <v>0</v>
      </c>
    </row>
    <row r="97" spans="1:7" x14ac:dyDescent="0.15">
      <c r="A97" s="46"/>
      <c r="B97" s="47"/>
      <c r="C97" s="48"/>
      <c r="D97" s="48"/>
      <c r="E97" s="48"/>
      <c r="F97" s="49" t="s">
        <v>7</v>
      </c>
      <c r="G97" s="50">
        <f>SUM(G96:G96)</f>
        <v>0</v>
      </c>
    </row>
    <row r="98" spans="1:7" x14ac:dyDescent="0.15">
      <c r="A98" s="80" t="s">
        <v>12</v>
      </c>
      <c r="B98" s="81"/>
      <c r="C98" s="81"/>
      <c r="D98" s="81"/>
      <c r="E98" s="81"/>
      <c r="F98" s="81"/>
      <c r="G98" s="82"/>
    </row>
    <row r="99" spans="1:7" x14ac:dyDescent="0.15">
      <c r="A99" s="85" t="s">
        <v>135</v>
      </c>
      <c r="B99" s="83" t="s">
        <v>38</v>
      </c>
      <c r="C99" s="40" t="s">
        <v>119</v>
      </c>
      <c r="D99" s="36">
        <v>1</v>
      </c>
      <c r="E99" s="53" t="s">
        <v>131</v>
      </c>
      <c r="F99" s="54">
        <v>500</v>
      </c>
      <c r="G99" s="5">
        <f>F99*D99</f>
        <v>500</v>
      </c>
    </row>
    <row r="100" spans="1:7" x14ac:dyDescent="0.15">
      <c r="A100" s="86"/>
      <c r="B100" s="84"/>
      <c r="C100" s="40" t="s">
        <v>120</v>
      </c>
      <c r="D100" s="36">
        <v>1</v>
      </c>
      <c r="E100" s="53" t="s">
        <v>131</v>
      </c>
      <c r="F100" s="54">
        <v>1800</v>
      </c>
      <c r="G100" s="5">
        <f t="shared" ref="G100:G111" si="5">F100*D100</f>
        <v>1800</v>
      </c>
    </row>
    <row r="101" spans="1:7" x14ac:dyDescent="0.15">
      <c r="A101" s="86"/>
      <c r="B101" s="84"/>
      <c r="C101" s="40" t="s">
        <v>121</v>
      </c>
      <c r="D101" s="36">
        <v>1</v>
      </c>
      <c r="E101" s="53" t="s">
        <v>118</v>
      </c>
      <c r="F101" s="54">
        <v>1000</v>
      </c>
      <c r="G101" s="5">
        <f t="shared" si="5"/>
        <v>1000</v>
      </c>
    </row>
    <row r="102" spans="1:7" x14ac:dyDescent="0.15">
      <c r="A102" s="86"/>
      <c r="B102" s="84"/>
      <c r="C102" s="40" t="s">
        <v>122</v>
      </c>
      <c r="D102" s="36">
        <v>1</v>
      </c>
      <c r="E102" s="53" t="s">
        <v>132</v>
      </c>
      <c r="F102" s="54">
        <v>3000</v>
      </c>
      <c r="G102" s="5">
        <f t="shared" si="5"/>
        <v>3000</v>
      </c>
    </row>
    <row r="103" spans="1:7" x14ac:dyDescent="0.15">
      <c r="A103" s="86"/>
      <c r="B103" s="84"/>
      <c r="C103" s="40" t="s">
        <v>123</v>
      </c>
      <c r="D103" s="36">
        <v>1</v>
      </c>
      <c r="E103" s="53" t="s">
        <v>118</v>
      </c>
      <c r="F103" s="54">
        <v>800</v>
      </c>
      <c r="G103" s="5">
        <f t="shared" si="5"/>
        <v>800</v>
      </c>
    </row>
    <row r="104" spans="1:7" x14ac:dyDescent="0.15">
      <c r="A104" s="86"/>
      <c r="B104" s="84"/>
      <c r="C104" s="40" t="s">
        <v>124</v>
      </c>
      <c r="D104" s="36">
        <v>1</v>
      </c>
      <c r="E104" s="53" t="s">
        <v>131</v>
      </c>
      <c r="F104" s="54">
        <v>600</v>
      </c>
      <c r="G104" s="5">
        <f t="shared" si="5"/>
        <v>600</v>
      </c>
    </row>
    <row r="105" spans="1:7" x14ac:dyDescent="0.15">
      <c r="A105" s="86"/>
      <c r="B105" s="84"/>
      <c r="C105" s="40" t="s">
        <v>125</v>
      </c>
      <c r="D105" s="36">
        <v>1</v>
      </c>
      <c r="E105" s="53" t="s">
        <v>132</v>
      </c>
      <c r="F105" s="54">
        <v>300</v>
      </c>
      <c r="G105" s="5">
        <f t="shared" si="5"/>
        <v>300</v>
      </c>
    </row>
    <row r="106" spans="1:7" x14ac:dyDescent="0.15">
      <c r="A106" s="86"/>
      <c r="B106" s="84"/>
      <c r="C106" s="40" t="s">
        <v>126</v>
      </c>
      <c r="D106" s="36">
        <v>1</v>
      </c>
      <c r="E106" s="53" t="s">
        <v>132</v>
      </c>
      <c r="F106" s="54">
        <v>500</v>
      </c>
      <c r="G106" s="5">
        <f t="shared" si="5"/>
        <v>500</v>
      </c>
    </row>
    <row r="107" spans="1:7" x14ac:dyDescent="0.15">
      <c r="A107" s="86"/>
      <c r="B107" s="84"/>
      <c r="C107" s="40" t="s">
        <v>127</v>
      </c>
      <c r="D107" s="36">
        <v>1</v>
      </c>
      <c r="E107" s="53" t="s">
        <v>132</v>
      </c>
      <c r="F107" s="54">
        <v>2000</v>
      </c>
      <c r="G107" s="5">
        <f t="shared" si="5"/>
        <v>2000</v>
      </c>
    </row>
    <row r="108" spans="1:7" x14ac:dyDescent="0.15">
      <c r="A108" s="86"/>
      <c r="B108" s="84"/>
      <c r="C108" s="40" t="s">
        <v>128</v>
      </c>
      <c r="D108" s="36">
        <v>1</v>
      </c>
      <c r="E108" s="53" t="s">
        <v>132</v>
      </c>
      <c r="F108" s="54">
        <v>2000</v>
      </c>
      <c r="G108" s="5">
        <f t="shared" si="5"/>
        <v>2000</v>
      </c>
    </row>
    <row r="109" spans="1:7" x14ac:dyDescent="0.15">
      <c r="A109" s="86"/>
      <c r="B109" s="84"/>
      <c r="C109" s="40" t="s">
        <v>129</v>
      </c>
      <c r="D109" s="36">
        <v>1</v>
      </c>
      <c r="E109" s="53" t="s">
        <v>132</v>
      </c>
      <c r="F109" s="54">
        <v>1800</v>
      </c>
      <c r="G109" s="5">
        <f t="shared" si="5"/>
        <v>1800</v>
      </c>
    </row>
    <row r="110" spans="1:7" x14ac:dyDescent="0.15">
      <c r="A110" s="86"/>
      <c r="B110" s="84"/>
      <c r="C110" s="40" t="s">
        <v>130</v>
      </c>
      <c r="D110" s="36">
        <v>1</v>
      </c>
      <c r="E110" s="53" t="s">
        <v>132</v>
      </c>
      <c r="F110" s="54">
        <v>1500</v>
      </c>
      <c r="G110" s="5">
        <f t="shared" si="5"/>
        <v>1500</v>
      </c>
    </row>
    <row r="111" spans="1:7" x14ac:dyDescent="0.15">
      <c r="A111" s="86"/>
      <c r="B111" s="23" t="s">
        <v>108</v>
      </c>
      <c r="C111" s="23" t="s">
        <v>107</v>
      </c>
      <c r="D111" s="36">
        <v>1</v>
      </c>
      <c r="E111" s="36" t="s">
        <v>22</v>
      </c>
      <c r="F111" s="37">
        <v>2000</v>
      </c>
      <c r="G111" s="5">
        <f t="shared" si="5"/>
        <v>2000</v>
      </c>
    </row>
    <row r="112" spans="1:7" x14ac:dyDescent="0.15">
      <c r="A112" s="46"/>
      <c r="B112" s="60"/>
      <c r="C112" s="48"/>
      <c r="D112" s="48"/>
      <c r="E112" s="48"/>
      <c r="F112" s="49" t="s">
        <v>7</v>
      </c>
      <c r="G112" s="50">
        <f>SUM(G99:G111)</f>
        <v>17800</v>
      </c>
    </row>
    <row r="113" spans="1:7" x14ac:dyDescent="0.15">
      <c r="A113" s="80" t="s">
        <v>13</v>
      </c>
      <c r="B113" s="81"/>
      <c r="C113" s="81"/>
      <c r="D113" s="81"/>
      <c r="E113" s="81"/>
      <c r="F113" s="81"/>
      <c r="G113" s="82"/>
    </row>
    <row r="114" spans="1:7" ht="16.5" customHeight="1" x14ac:dyDescent="0.15">
      <c r="A114" s="87" t="s">
        <v>136</v>
      </c>
      <c r="B114" s="29" t="s">
        <v>196</v>
      </c>
      <c r="C114" s="30"/>
      <c r="D114" s="26">
        <v>10</v>
      </c>
      <c r="E114" s="26" t="s">
        <v>18</v>
      </c>
      <c r="F114" s="27">
        <v>7</v>
      </c>
      <c r="G114" s="4">
        <f t="shared" ref="G114:G117" si="6">F114*D114</f>
        <v>70</v>
      </c>
    </row>
    <row r="115" spans="1:7" ht="16.5" customHeight="1" x14ac:dyDescent="0.15">
      <c r="A115" s="88"/>
      <c r="B115" s="24" t="s">
        <v>197</v>
      </c>
      <c r="C115" s="23"/>
      <c r="D115" s="11">
        <v>1</v>
      </c>
      <c r="E115" s="26" t="s">
        <v>18</v>
      </c>
      <c r="F115" s="12">
        <v>50</v>
      </c>
      <c r="G115" s="4">
        <f t="shared" si="6"/>
        <v>50</v>
      </c>
    </row>
    <row r="116" spans="1:7" ht="16.5" customHeight="1" x14ac:dyDescent="0.15">
      <c r="A116" s="88"/>
      <c r="B116" s="69" t="s">
        <v>198</v>
      </c>
      <c r="C116" s="23"/>
      <c r="D116" s="39">
        <v>1</v>
      </c>
      <c r="E116" s="26" t="s">
        <v>18</v>
      </c>
      <c r="F116" s="38">
        <v>200</v>
      </c>
      <c r="G116" s="4">
        <f t="shared" si="6"/>
        <v>200</v>
      </c>
    </row>
    <row r="117" spans="1:7" ht="16.5" customHeight="1" x14ac:dyDescent="0.15">
      <c r="A117" s="88"/>
      <c r="B117" s="59" t="s">
        <v>199</v>
      </c>
      <c r="C117" s="59" t="s">
        <v>116</v>
      </c>
      <c r="D117" s="61">
        <v>10</v>
      </c>
      <c r="E117" s="26" t="s">
        <v>18</v>
      </c>
      <c r="F117" s="61">
        <v>5</v>
      </c>
      <c r="G117" s="4">
        <f t="shared" si="6"/>
        <v>50</v>
      </c>
    </row>
    <row r="118" spans="1:7" x14ac:dyDescent="0.15">
      <c r="A118" s="46"/>
      <c r="B118" s="79"/>
      <c r="C118" s="79"/>
      <c r="D118" s="62"/>
      <c r="E118" s="62"/>
      <c r="F118" s="71" t="s">
        <v>7</v>
      </c>
      <c r="G118" s="50">
        <f>SUM(G114:G117)</f>
        <v>370</v>
      </c>
    </row>
    <row r="119" spans="1:7" x14ac:dyDescent="0.15">
      <c r="A119" s="72"/>
      <c r="B119" s="60"/>
      <c r="C119" s="73"/>
      <c r="D119" s="74"/>
      <c r="E119" s="62"/>
      <c r="F119" s="71" t="s">
        <v>14</v>
      </c>
      <c r="G119" s="75">
        <f>G118+G112+G97+G94+G30</f>
        <v>259290</v>
      </c>
    </row>
    <row r="120" spans="1:7" x14ac:dyDescent="0.15">
      <c r="A120" s="63"/>
      <c r="B120" s="63"/>
      <c r="C120" s="63"/>
      <c r="D120" s="63"/>
      <c r="E120" s="63"/>
      <c r="F120" s="76" t="s">
        <v>202</v>
      </c>
      <c r="G120" s="77">
        <v>258888</v>
      </c>
    </row>
  </sheetData>
  <mergeCells count="29">
    <mergeCell ref="A13:B13"/>
    <mergeCell ref="A2:G2"/>
    <mergeCell ref="A6:B6"/>
    <mergeCell ref="A7:B7"/>
    <mergeCell ref="A8:B8"/>
    <mergeCell ref="A9:B9"/>
    <mergeCell ref="A10:B10"/>
    <mergeCell ref="A5:B5"/>
    <mergeCell ref="C5:D5"/>
    <mergeCell ref="C6:D6"/>
    <mergeCell ref="C7:D7"/>
    <mergeCell ref="C8:D8"/>
    <mergeCell ref="C9:D9"/>
    <mergeCell ref="C10:D10"/>
    <mergeCell ref="A14:G14"/>
    <mergeCell ref="A17:G17"/>
    <mergeCell ref="A18:A29"/>
    <mergeCell ref="B18:G18"/>
    <mergeCell ref="A95:G95"/>
    <mergeCell ref="A32:A93"/>
    <mergeCell ref="A31:G31"/>
    <mergeCell ref="B82:B83"/>
    <mergeCell ref="B32:G32"/>
    <mergeCell ref="B118:C118"/>
    <mergeCell ref="A98:G98"/>
    <mergeCell ref="B99:B110"/>
    <mergeCell ref="A99:A111"/>
    <mergeCell ref="A114:A117"/>
    <mergeCell ref="A113:G113"/>
  </mergeCells>
  <phoneticPr fontId="22" type="noConversion"/>
  <pageMargins left="0.43307086614173229" right="0.39370078740157483" top="0.78740157480314965" bottom="0.98425196850393704" header="0.51181102362204722" footer="0.51181102362204722"/>
  <pageSetup paperSize="9" scale="62" firstPageNumber="429496319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/>
  <cp:lastPrinted>2017-06-20T09:03:18Z</cp:lastPrinted>
  <dcterms:created xsi:type="dcterms:W3CDTF">2011-09-09T13:27:19Z</dcterms:created>
  <dcterms:modified xsi:type="dcterms:W3CDTF">2017-12-19T04:22:24Z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